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27795" windowHeight="12525"/>
  </bookViews>
  <sheets>
    <sheet name="Munka1" sheetId="1" r:id="rId1"/>
    <sheet name="Munka2" sheetId="2" r:id="rId2"/>
    <sheet name="Munka3" sheetId="3" r:id="rId3"/>
  </sheets>
  <calcPr calcId="145621"/>
</workbook>
</file>

<file path=xl/calcChain.xml><?xml version="1.0" encoding="utf-8"?>
<calcChain xmlns="http://schemas.openxmlformats.org/spreadsheetml/2006/main">
  <c r="F22" i="1" l="1"/>
  <c r="F23" i="1"/>
  <c r="F24" i="1"/>
  <c r="F25" i="1"/>
  <c r="F21" i="1"/>
  <c r="E25" i="1"/>
  <c r="E24" i="1"/>
  <c r="E23" i="1"/>
  <c r="E22" i="1"/>
  <c r="E21" i="1"/>
  <c r="D21" i="1"/>
  <c r="D25" i="1"/>
  <c r="D24" i="1"/>
  <c r="D23" i="1"/>
  <c r="D22" i="1"/>
  <c r="A21" i="1"/>
  <c r="A22" i="1"/>
  <c r="A23" i="1"/>
  <c r="A24" i="1"/>
  <c r="A25" i="1"/>
  <c r="B12" i="1"/>
  <c r="B13" i="1"/>
  <c r="B14" i="1"/>
  <c r="B15" i="1"/>
  <c r="B16" i="1"/>
  <c r="B17" i="1"/>
  <c r="C15" i="1" l="1"/>
  <c r="D15" i="1" s="1"/>
  <c r="C14" i="1"/>
  <c r="D14" i="1" s="1"/>
  <c r="B18" i="1"/>
  <c r="C16" i="1"/>
  <c r="D16" i="1" s="1"/>
  <c r="C12" i="1"/>
  <c r="D12" i="1" s="1"/>
  <c r="C17" i="1"/>
  <c r="D17" i="1" s="1"/>
  <c r="C13" i="1"/>
  <c r="D13" i="1" s="1"/>
  <c r="D18" i="1" l="1"/>
</calcChain>
</file>

<file path=xl/sharedStrings.xml><?xml version="1.0" encoding="utf-8"?>
<sst xmlns="http://schemas.openxmlformats.org/spreadsheetml/2006/main" count="36" uniqueCount="21">
  <si>
    <t>Kor</t>
  </si>
  <si>
    <t>Nem</t>
  </si>
  <si>
    <t>Balkezes</t>
  </si>
  <si>
    <t>Cipőméret</t>
  </si>
  <si>
    <t>Magasság</t>
  </si>
  <si>
    <t>Utazás az egyetemig (perc)</t>
  </si>
  <si>
    <t>Valszám jegy</t>
  </si>
  <si>
    <t>Statisztika jegy</t>
  </si>
  <si>
    <t>Adatbázis1 jegy</t>
  </si>
  <si>
    <t>n</t>
  </si>
  <si>
    <t>J</t>
  </si>
  <si>
    <t>f</t>
  </si>
  <si>
    <t>Cipőméretek</t>
  </si>
  <si>
    <t>Db</t>
  </si>
  <si>
    <t>Valószínűség</t>
  </si>
  <si>
    <t>Entrópia</t>
  </si>
  <si>
    <t>Vágási pontok (utána)</t>
  </si>
  <si>
    <t>Másik db</t>
  </si>
  <si>
    <t>Másik Entrópia</t>
  </si>
  <si>
    <t>I(S,T)</t>
  </si>
  <si>
    <r>
      <t xml:space="preserve">Az I(S,T) a 41-es méret utáni vágás esetén mininális, azaz </t>
    </r>
    <r>
      <rPr>
        <b/>
        <sz val="11"/>
        <color theme="1"/>
        <rFont val="Calibri"/>
        <family val="2"/>
        <charset val="238"/>
        <scheme val="minor"/>
      </rPr>
      <t>1,5</t>
    </r>
    <r>
      <rPr>
        <sz val="11"/>
        <color theme="1"/>
        <rFont val="Calibri"/>
        <family val="2"/>
        <charset val="238"/>
        <scheme val="minor"/>
      </rPr>
      <t>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</si>
</sst>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1" fillId="0" borderId="0" xfId="0" applyFont="1"/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workbookViewId="0">
      <selection activeCell="G30" sqref="G30"/>
    </sheetView>
  </sheetViews>
  <sheetFormatPr defaultRowHeight="15" x14ac:dyDescent="0.25"/>
  <cols>
    <col min="1" max="1" width="20.5703125" bestFit="1" customWidth="1"/>
    <col min="3" max="4" width="12.42578125" bestFit="1" customWidth="1"/>
    <col min="5" max="5" width="16.42578125" bestFit="1" customWidth="1"/>
    <col min="6" max="6" width="25" bestFit="1" customWidth="1"/>
    <col min="7" max="7" width="12.42578125" bestFit="1" customWidth="1"/>
    <col min="8" max="8" width="14.28515625" bestFit="1" customWidth="1"/>
    <col min="9" max="9" width="14.85546875" bestFit="1" customWidth="1"/>
  </cols>
  <sheetData>
    <row r="1" spans="1:9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x14ac:dyDescent="0.25">
      <c r="A2">
        <v>24</v>
      </c>
      <c r="B2" s="1" t="s">
        <v>9</v>
      </c>
      <c r="C2" s="2" t="s">
        <v>10</v>
      </c>
      <c r="D2">
        <v>39</v>
      </c>
      <c r="E2">
        <v>174</v>
      </c>
      <c r="F2">
        <v>30</v>
      </c>
      <c r="G2">
        <v>2</v>
      </c>
      <c r="I2">
        <v>5</v>
      </c>
    </row>
    <row r="3" spans="1:9" x14ac:dyDescent="0.25">
      <c r="A3">
        <v>24</v>
      </c>
      <c r="B3" s="1" t="s">
        <v>11</v>
      </c>
      <c r="C3" s="1" t="s">
        <v>10</v>
      </c>
      <c r="D3">
        <v>41</v>
      </c>
      <c r="E3">
        <v>178</v>
      </c>
      <c r="F3">
        <v>20</v>
      </c>
      <c r="G3">
        <v>5</v>
      </c>
      <c r="I3">
        <v>5</v>
      </c>
    </row>
    <row r="4" spans="1:9" x14ac:dyDescent="0.25">
      <c r="A4">
        <v>24</v>
      </c>
      <c r="B4" s="1" t="s">
        <v>11</v>
      </c>
      <c r="C4" s="1" t="s">
        <v>10</v>
      </c>
      <c r="D4">
        <v>45</v>
      </c>
      <c r="E4">
        <v>188</v>
      </c>
      <c r="F4">
        <v>25</v>
      </c>
      <c r="G4">
        <v>4</v>
      </c>
      <c r="I4">
        <v>4</v>
      </c>
    </row>
    <row r="5" spans="1:9" x14ac:dyDescent="0.25">
      <c r="A5">
        <v>24</v>
      </c>
      <c r="B5" s="1" t="s">
        <v>9</v>
      </c>
      <c r="C5" s="1" t="s">
        <v>10</v>
      </c>
      <c r="D5">
        <v>38</v>
      </c>
      <c r="E5">
        <v>169</v>
      </c>
      <c r="F5">
        <v>25</v>
      </c>
      <c r="G5">
        <v>3</v>
      </c>
      <c r="H5">
        <v>2</v>
      </c>
      <c r="I5">
        <v>3</v>
      </c>
    </row>
    <row r="6" spans="1:9" x14ac:dyDescent="0.25">
      <c r="A6">
        <v>24</v>
      </c>
      <c r="B6" s="1" t="s">
        <v>11</v>
      </c>
      <c r="C6" s="1" t="s">
        <v>10</v>
      </c>
      <c r="D6">
        <v>42</v>
      </c>
      <c r="E6">
        <v>175</v>
      </c>
      <c r="F6">
        <v>20</v>
      </c>
      <c r="G6">
        <v>4</v>
      </c>
      <c r="I6">
        <v>5</v>
      </c>
    </row>
    <row r="7" spans="1:9" x14ac:dyDescent="0.25">
      <c r="A7">
        <v>22</v>
      </c>
      <c r="B7" s="1" t="s">
        <v>11</v>
      </c>
      <c r="C7" s="1" t="s">
        <v>10</v>
      </c>
      <c r="D7">
        <v>43</v>
      </c>
      <c r="E7">
        <v>171</v>
      </c>
      <c r="F7">
        <v>40</v>
      </c>
      <c r="G7">
        <v>2</v>
      </c>
      <c r="I7">
        <v>5</v>
      </c>
    </row>
    <row r="8" spans="1:9" x14ac:dyDescent="0.25">
      <c r="A8">
        <v>22</v>
      </c>
      <c r="B8" s="1" t="s">
        <v>11</v>
      </c>
      <c r="C8" s="1" t="s">
        <v>10</v>
      </c>
      <c r="D8">
        <v>41</v>
      </c>
      <c r="E8">
        <v>173</v>
      </c>
      <c r="F8">
        <v>35</v>
      </c>
      <c r="G8">
        <v>2</v>
      </c>
      <c r="I8">
        <v>4</v>
      </c>
    </row>
    <row r="9" spans="1:9" x14ac:dyDescent="0.25">
      <c r="A9">
        <v>22</v>
      </c>
      <c r="B9" s="1" t="s">
        <v>11</v>
      </c>
      <c r="C9" s="1" t="s">
        <v>10</v>
      </c>
      <c r="D9">
        <v>43</v>
      </c>
      <c r="E9">
        <v>178</v>
      </c>
      <c r="F9">
        <v>45</v>
      </c>
      <c r="G9">
        <v>2</v>
      </c>
      <c r="I9">
        <v>5</v>
      </c>
    </row>
    <row r="11" spans="1:9" x14ac:dyDescent="0.25">
      <c r="A11" t="s">
        <v>12</v>
      </c>
      <c r="B11" s="1" t="s">
        <v>13</v>
      </c>
      <c r="C11" s="1" t="s">
        <v>14</v>
      </c>
      <c r="D11" t="s">
        <v>15</v>
      </c>
    </row>
    <row r="12" spans="1:9" x14ac:dyDescent="0.25">
      <c r="A12">
        <v>38</v>
      </c>
      <c r="B12" s="1">
        <f>COUNTIF(D$2:D$9,A12)</f>
        <v>1</v>
      </c>
      <c r="C12">
        <f>B12/SUM(B$12:B$17)</f>
        <v>0.125</v>
      </c>
      <c r="D12">
        <f>C12*LOG(C12,2)</f>
        <v>-0.375</v>
      </c>
    </row>
    <row r="13" spans="1:9" x14ac:dyDescent="0.25">
      <c r="A13">
        <v>39</v>
      </c>
      <c r="B13" s="1">
        <f t="shared" ref="B13:B17" si="0">COUNTIF(D$2:D$9,A13)</f>
        <v>1</v>
      </c>
      <c r="C13">
        <f t="shared" ref="C13:C17" si="1">B13/SUM(B$12:B$17)</f>
        <v>0.125</v>
      </c>
      <c r="D13">
        <f t="shared" ref="D13:D17" si="2">C13*LOG(C13,2)</f>
        <v>-0.375</v>
      </c>
    </row>
    <row r="14" spans="1:9" x14ac:dyDescent="0.25">
      <c r="A14">
        <v>41</v>
      </c>
      <c r="B14" s="1">
        <f t="shared" si="0"/>
        <v>2</v>
      </c>
      <c r="C14">
        <f t="shared" si="1"/>
        <v>0.25</v>
      </c>
      <c r="D14">
        <f t="shared" si="2"/>
        <v>-0.5</v>
      </c>
    </row>
    <row r="15" spans="1:9" x14ac:dyDescent="0.25">
      <c r="A15">
        <v>42</v>
      </c>
      <c r="B15" s="1">
        <f t="shared" si="0"/>
        <v>1</v>
      </c>
      <c r="C15">
        <f t="shared" si="1"/>
        <v>0.125</v>
      </c>
      <c r="D15">
        <f t="shared" si="2"/>
        <v>-0.375</v>
      </c>
    </row>
    <row r="16" spans="1:9" x14ac:dyDescent="0.25">
      <c r="A16">
        <v>43</v>
      </c>
      <c r="B16" s="1">
        <f t="shared" si="0"/>
        <v>2</v>
      </c>
      <c r="C16">
        <f t="shared" si="1"/>
        <v>0.25</v>
      </c>
      <c r="D16">
        <f t="shared" si="2"/>
        <v>-0.5</v>
      </c>
    </row>
    <row r="17" spans="1:6" x14ac:dyDescent="0.25">
      <c r="A17">
        <v>45</v>
      </c>
      <c r="B17" s="1">
        <f t="shared" si="0"/>
        <v>1</v>
      </c>
      <c r="C17">
        <f t="shared" si="1"/>
        <v>0.125</v>
      </c>
      <c r="D17">
        <f t="shared" si="2"/>
        <v>-0.375</v>
      </c>
    </row>
    <row r="18" spans="1:6" x14ac:dyDescent="0.25">
      <c r="B18" s="4">
        <f>SUM(B12:B17)</f>
        <v>8</v>
      </c>
      <c r="D18" s="3">
        <f>-1*SUM(D12:D17)</f>
        <v>2.5</v>
      </c>
    </row>
    <row r="20" spans="1:6" s="5" customFormat="1" x14ac:dyDescent="0.25">
      <c r="A20" s="5" t="s">
        <v>16</v>
      </c>
      <c r="B20" s="5" t="s">
        <v>13</v>
      </c>
      <c r="C20" s="5" t="s">
        <v>17</v>
      </c>
      <c r="D20" s="5" t="s">
        <v>15</v>
      </c>
      <c r="E20" s="5" t="s">
        <v>18</v>
      </c>
      <c r="F20" s="5" t="s">
        <v>19</v>
      </c>
    </row>
    <row r="21" spans="1:6" x14ac:dyDescent="0.25">
      <c r="A21">
        <f t="shared" ref="A21:A25" si="3">A12</f>
        <v>38</v>
      </c>
      <c r="B21">
        <v>1</v>
      </c>
      <c r="C21">
        <v>7</v>
      </c>
      <c r="D21">
        <f>-1*(B$12/B21)*LOG((B$12/B21),2)</f>
        <v>0</v>
      </c>
      <c r="E21">
        <f>-1*(B$17/C21)*LOG((B$17/C21),2)+-1*(B$16/C21)*LOG((B$16/C21),2)+-1*(B$15/C21)*LOG((B$15/C21),2)+-1*(B$14/C21)*LOG((B$14/C21),2)+-1*(B$13/C21)*LOG((B$13/C21),2)</f>
        <v>2.2359263506290326</v>
      </c>
      <c r="F21">
        <f>(B21/B$18)*D21+(C21/B$18)*E21</f>
        <v>1.9564355568004035</v>
      </c>
    </row>
    <row r="22" spans="1:6" x14ac:dyDescent="0.25">
      <c r="A22">
        <f t="shared" si="3"/>
        <v>39</v>
      </c>
      <c r="B22">
        <v>2</v>
      </c>
      <c r="C22">
        <v>6</v>
      </c>
      <c r="D22">
        <f>-1*(B$12/B22)*LOG((B$12/B22),2)+-1*(B$13/B22)*LOG((B$13/B22),2)</f>
        <v>1</v>
      </c>
      <c r="E22">
        <f>-1*(B$17/C22)*LOG((B$17/C22),2)+-1*(B$16/C22)*LOG((B$16/C22),2)+-1*(B$15/C22)*LOG((B$15/C22),2)+-1*(B$14/C22)*LOG((B$14/C22),2)</f>
        <v>1.9182958340544896</v>
      </c>
      <c r="F22">
        <f t="shared" ref="F22:F25" si="4">(B22/B$18)*D22+(C22/B$18)*E22</f>
        <v>1.6887218755408671</v>
      </c>
    </row>
    <row r="23" spans="1:6" x14ac:dyDescent="0.25">
      <c r="A23">
        <f t="shared" si="3"/>
        <v>41</v>
      </c>
      <c r="B23">
        <v>4</v>
      </c>
      <c r="C23">
        <v>4</v>
      </c>
      <c r="D23">
        <f>-1*(B$12/B23)*LOG((B$12/B23),2)+-1*(B$13/B23)*LOG((B$13/B23),2)+-1*(B$14/B23)*LOG((B$14/B23),2)</f>
        <v>1.5</v>
      </c>
      <c r="E23">
        <f>-1*(B$17/C23)*LOG((B$17/C23),2)+-1*(B$16/C23)*LOG((B$16/C23),2)+-1*(B$15/C23)*LOG((B$15/C23),2)</f>
        <v>1.5</v>
      </c>
      <c r="F23" s="3">
        <f t="shared" si="4"/>
        <v>1.5</v>
      </c>
    </row>
    <row r="24" spans="1:6" x14ac:dyDescent="0.25">
      <c r="A24">
        <f t="shared" si="3"/>
        <v>42</v>
      </c>
      <c r="B24">
        <v>5</v>
      </c>
      <c r="C24">
        <v>3</v>
      </c>
      <c r="D24">
        <f>-1*(B$12/B24)*LOG((B$12/B24),2)+-1*(B$13/B24)*LOG((B$13/B24),2)+-1*(B$14/B24)*LOG((B$14/B24),2)+-1*(B$15/B24)*LOG((B$15/B24),2)</f>
        <v>1.9219280948873623</v>
      </c>
      <c r="E24">
        <f>-1*(B$17/C24)*LOG((B$17/C24),2)+-1*(B$16/C24)*LOG((B$16/C24),2)</f>
        <v>0.91829583405448956</v>
      </c>
      <c r="F24">
        <f t="shared" si="4"/>
        <v>1.5455659970750351</v>
      </c>
    </row>
    <row r="25" spans="1:6" x14ac:dyDescent="0.25">
      <c r="A25">
        <f t="shared" si="3"/>
        <v>43</v>
      </c>
      <c r="B25">
        <v>7</v>
      </c>
      <c r="C25">
        <v>1</v>
      </c>
      <c r="D25">
        <f>-1*(B$12/B25)*LOG((B$12/B25),2)+-1*(B$13/B25)*LOG((B$13/B25),2)+-1*(B$14/B25)*LOG((B$14/B25),2)+-1*(B$15/B25)*LOG((B$15/B25),2)+-1*(B16/B25)*LOG((B16/B25),2)</f>
        <v>2.2359263506290326</v>
      </c>
      <c r="E25">
        <f>-1*(B$17/C25)*LOG((B$17/C25),2)</f>
        <v>0</v>
      </c>
      <c r="F25">
        <f t="shared" si="4"/>
        <v>1.9564355568004035</v>
      </c>
    </row>
    <row r="28" spans="1:6" x14ac:dyDescent="0.25">
      <c r="A28" t="s">
        <v>20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2012-03-11T10:51:30Z</dcterms:created>
  <dcterms:modified xsi:type="dcterms:W3CDTF">2012-03-11T13:45:38Z</dcterms:modified>
</cp:coreProperties>
</file>