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 activeTab="5"/>
  </bookViews>
  <sheets>
    <sheet name="Adatok" sheetId="1" r:id="rId1"/>
    <sheet name="Magasság eloszlásfüggvénye" sheetId="6" r:id="rId2"/>
    <sheet name="(-1,1) transzformáció" sheetId="2" r:id="rId3"/>
    <sheet name="Kovariancia mátrix" sheetId="3" r:id="rId4"/>
    <sheet name="Utazás hisztogramok" sheetId="4" r:id="rId5"/>
    <sheet name="Főkomponens analízis" sheetId="5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B3" i="6" l="1"/>
  <c r="B4" i="6"/>
  <c r="B5" i="6"/>
  <c r="B6" i="6"/>
  <c r="B7" i="6"/>
  <c r="B8" i="6"/>
  <c r="B9" i="6"/>
  <c r="B2" i="6"/>
  <c r="C12" i="6"/>
  <c r="C11" i="6"/>
  <c r="A1" i="6"/>
  <c r="A5" i="6"/>
  <c r="A7" i="6"/>
  <c r="A9" i="6"/>
  <c r="A2" i="6"/>
  <c r="A6" i="6"/>
  <c r="A3" i="6"/>
  <c r="A4" i="6"/>
  <c r="A8" i="6"/>
  <c r="H15" i="1" l="1"/>
  <c r="D4" i="3"/>
  <c r="D3" i="3"/>
  <c r="D2" i="3"/>
  <c r="C4" i="3"/>
  <c r="C3" i="3"/>
  <c r="C2" i="3"/>
  <c r="B4" i="3"/>
  <c r="B3" i="3"/>
  <c r="B2" i="3"/>
  <c r="D1" i="3"/>
  <c r="A4" i="3" s="1"/>
  <c r="C1" i="3"/>
  <c r="A3" i="3" s="1"/>
  <c r="B1" i="3"/>
  <c r="A2" i="3" s="1"/>
  <c r="D1" i="2" l="1"/>
  <c r="C16" i="2" s="1"/>
  <c r="C1" i="2"/>
  <c r="B16" i="2" s="1"/>
  <c r="C2" i="2"/>
  <c r="D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B1" i="2"/>
  <c r="A16" i="2" s="1"/>
  <c r="B2" i="2"/>
  <c r="B3" i="2"/>
  <c r="B4" i="2"/>
  <c r="B5" i="2"/>
  <c r="B6" i="2"/>
  <c r="B7" i="2"/>
  <c r="B8" i="2"/>
  <c r="B9" i="2"/>
  <c r="C10" i="2" l="1"/>
  <c r="B17" i="2" s="1"/>
  <c r="B10" i="2"/>
  <c r="D11" i="2"/>
  <c r="C11" i="2"/>
  <c r="B22" i="2"/>
  <c r="D10" i="2"/>
  <c r="B11" i="2"/>
  <c r="B21" i="2" l="1"/>
  <c r="B24" i="2"/>
  <c r="C19" i="2"/>
  <c r="B18" i="2"/>
  <c r="B19" i="2"/>
  <c r="A21" i="2"/>
  <c r="B20" i="2"/>
  <c r="B23" i="2"/>
  <c r="A19" i="2"/>
  <c r="A24" i="2"/>
  <c r="A23" i="2"/>
  <c r="C20" i="2"/>
  <c r="C18" i="2"/>
  <c r="A18" i="2"/>
  <c r="A17" i="2"/>
  <c r="A22" i="2"/>
  <c r="C23" i="2"/>
  <c r="C17" i="2"/>
  <c r="C21" i="2"/>
  <c r="C24" i="2"/>
  <c r="A20" i="2"/>
  <c r="C22" i="2"/>
</calcChain>
</file>

<file path=xl/sharedStrings.xml><?xml version="1.0" encoding="utf-8"?>
<sst xmlns="http://schemas.openxmlformats.org/spreadsheetml/2006/main" count="145" uniqueCount="69">
  <si>
    <t>Kor</t>
  </si>
  <si>
    <t>Nem</t>
  </si>
  <si>
    <t>Balkezes</t>
  </si>
  <si>
    <t>Cipőméret</t>
  </si>
  <si>
    <t>Magasság</t>
  </si>
  <si>
    <t>Utazás az egyetemig (perc)</t>
  </si>
  <si>
    <t>Valszám jegy</t>
  </si>
  <si>
    <t>Statisztika jegy</t>
  </si>
  <si>
    <t>Adatbázis1 jegy</t>
  </si>
  <si>
    <t>n</t>
  </si>
  <si>
    <t>J</t>
  </si>
  <si>
    <t>f</t>
  </si>
  <si>
    <t>(-1,1) intervallumba transzformálva:</t>
  </si>
  <si>
    <t>Min:</t>
  </si>
  <si>
    <t>Max:</t>
  </si>
  <si>
    <t>Intervallum:</t>
  </si>
  <si>
    <t>A valszám jegy és adatbázis jegy korrelációs együtthatója:</t>
  </si>
  <si>
    <t>A két jegy között nincs semmi összefüggés.</t>
  </si>
  <si>
    <t>Rekesz</t>
  </si>
  <si>
    <t>Tovább</t>
  </si>
  <si>
    <t>Gyakoriság</t>
  </si>
  <si>
    <t>PCA type: Pearson (n)</t>
  </si>
  <si>
    <t>Type of biplot: Distance biplot / Coefficient = Automatic</t>
  </si>
  <si>
    <t>Summary statistics: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</si>
  <si>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</si>
  <si>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</si>
  <si>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</si>
  <si>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</si>
  <si>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</si>
  <si>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</si>
  <si>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</si>
  <si>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</si>
  <si>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Utazás egyetemig</t>
  </si>
  <si>
    <t>Correlation matrix (Pearson (n)):</t>
  </si>
  <si>
    <t>Variables</t>
  </si>
  <si>
    <t>Principal Component Analysis:</t>
  </si>
  <si>
    <t>Eigenvalues:</t>
  </si>
  <si>
    <t>F1</t>
  </si>
  <si>
    <t>F2</t>
  </si>
  <si>
    <t>F3</t>
  </si>
  <si>
    <t>Eigenvalue</t>
  </si>
  <si>
    <t>Variability (%)</t>
  </si>
  <si>
    <t>Cumulative %</t>
  </si>
  <si>
    <t>Eigenvectors:</t>
  </si>
  <si>
    <t>Factor loadings:</t>
  </si>
  <si>
    <t>Correlations between variables and factors:</t>
  </si>
  <si>
    <t>Contribution of the variables (%):</t>
  </si>
  <si>
    <t>Squared cosines of the variables:</t>
  </si>
  <si>
    <t>Values in bold correspond for each variable to the factor for which the squared cosine is the largest</t>
  </si>
  <si>
    <t>Factor scores:</t>
  </si>
  <si>
    <t>Observation</t>
  </si>
  <si>
    <t>Obs1</t>
  </si>
  <si>
    <t>Obs2</t>
  </si>
  <si>
    <t>Obs3</t>
  </si>
  <si>
    <t>Obs4</t>
  </si>
  <si>
    <t>Obs5</t>
  </si>
  <si>
    <t>Obs6</t>
  </si>
  <si>
    <t>Obs7</t>
  </si>
  <si>
    <t>Obs8</t>
  </si>
  <si>
    <t>Contribution of the observations (%):</t>
  </si>
  <si>
    <t>Squared cosines of the observations:</t>
  </si>
  <si>
    <t>Values in bold correspond for each observation to the factor for which the squared cosine is the largest</t>
  </si>
  <si>
    <t>XLSTAT 2012.2.01 - Principal Component Analysis (PCA) - on 2012.03.04. at 15:26:03</t>
  </si>
  <si>
    <t>Az eredményen az látszik nagyon jól, hogy a magasság meg a cipőméret együtt mozog, így az egyik elhagyható.</t>
  </si>
  <si>
    <t>Magasság átlag:</t>
  </si>
  <si>
    <t>Magasság szórás:</t>
  </si>
  <si>
    <t>Normális eloszlás</t>
  </si>
  <si>
    <t>Az egyenletes gyakoriságú hisztogram a múlt órai beadandóban már szerepelt.</t>
  </si>
  <si>
    <t>Observations/variables table: Workbook = 2_feladat.xlsx / Sheet = Adatok / Range = Adatok!$D$1:$F$9 / 8 rows and 3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</si>
</sst>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1" fillId="0" borderId="0" xfId="0" applyFont="1" applyFill="1" applyBorder="1" applyAlignment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/>
    <xf numFmtId="0" fontId="0" fillId="0" borderId="4" xfId="0" applyNumberFormat="1" applyBorder="1" applyAlignment="1"/>
    <xf numFmtId="164" fontId="0" fillId="0" borderId="4" xfId="0" applyNumberFormat="1" applyBorder="1" applyAlignment="1"/>
    <xf numFmtId="0" fontId="0" fillId="0" borderId="0" xfId="0" applyNumberFormat="1" applyAlignment="1"/>
    <xf numFmtId="164" fontId="0" fillId="0" borderId="0" xfId="0" applyNumberFormat="1" applyAlignment="1"/>
    <xf numFmtId="0" fontId="0" fillId="0" borderId="2" xfId="0" applyBorder="1" applyAlignment="1"/>
    <xf numFmtId="0" fontId="0" fillId="0" borderId="2" xfId="0" applyNumberFormat="1" applyBorder="1" applyAlignment="1"/>
    <xf numFmtId="164" fontId="0" fillId="0" borderId="2" xfId="0" applyNumberFormat="1" applyBorder="1" applyAlignment="1"/>
    <xf numFmtId="0" fontId="1" fillId="0" borderId="4" xfId="0" applyNumberFormat="1" applyFont="1" applyBorder="1" applyAlignment="1"/>
    <xf numFmtId="0" fontId="1" fillId="0" borderId="0" xfId="0" applyNumberFormat="1" applyFont="1" applyAlignment="1"/>
    <xf numFmtId="0" fontId="1" fillId="0" borderId="2" xfId="0" applyNumberFormat="1" applyFont="1" applyBorder="1" applyAlignment="1"/>
    <xf numFmtId="164" fontId="1" fillId="0" borderId="4" xfId="0" applyNumberFormat="1" applyFont="1" applyBorder="1" applyAlignment="1"/>
    <xf numFmtId="164" fontId="1" fillId="0" borderId="0" xfId="0" applyNumberFormat="1" applyFont="1" applyAlignment="1"/>
    <xf numFmtId="164" fontId="1" fillId="0" borderId="2" xfId="0" applyNumberFormat="1" applyFont="1" applyBorder="1" applyAlignment="1"/>
    <xf numFmtId="0" fontId="2" fillId="0" borderId="0" xfId="0" applyFont="1"/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Magasság-cipőméret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Adatok!$E$2:$E$9</c:f>
              <c:numCache>
                <c:formatCode>General</c:formatCode>
                <c:ptCount val="8"/>
                <c:pt idx="0">
                  <c:v>174</c:v>
                </c:pt>
                <c:pt idx="1">
                  <c:v>178</c:v>
                </c:pt>
                <c:pt idx="2">
                  <c:v>188</c:v>
                </c:pt>
                <c:pt idx="3">
                  <c:v>169</c:v>
                </c:pt>
                <c:pt idx="4">
                  <c:v>175</c:v>
                </c:pt>
                <c:pt idx="5">
                  <c:v>171</c:v>
                </c:pt>
                <c:pt idx="6">
                  <c:v>173</c:v>
                </c:pt>
                <c:pt idx="7">
                  <c:v>178</c:v>
                </c:pt>
              </c:numCache>
            </c:numRef>
          </c:xVal>
          <c:yVal>
            <c:numRef>
              <c:f>Adatok!$D$2:$D$9</c:f>
              <c:numCache>
                <c:formatCode>General</c:formatCode>
                <c:ptCount val="8"/>
                <c:pt idx="0">
                  <c:v>39</c:v>
                </c:pt>
                <c:pt idx="1">
                  <c:v>41</c:v>
                </c:pt>
                <c:pt idx="2">
                  <c:v>45</c:v>
                </c:pt>
                <c:pt idx="3">
                  <c:v>38</c:v>
                </c:pt>
                <c:pt idx="4">
                  <c:v>42</c:v>
                </c:pt>
                <c:pt idx="5">
                  <c:v>43</c:v>
                </c:pt>
                <c:pt idx="6">
                  <c:v>41</c:v>
                </c:pt>
                <c:pt idx="7">
                  <c:v>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28672"/>
        <c:axId val="108446848"/>
      </c:scatterChart>
      <c:valAx>
        <c:axId val="1084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446848"/>
        <c:crosses val="autoZero"/>
        <c:crossBetween val="midCat"/>
      </c:valAx>
      <c:valAx>
        <c:axId val="10844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428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Eloszlás</a:t>
            </a:r>
            <a:r>
              <a:rPr lang="hu-HU" baseline="0"/>
              <a:t>függvény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'Magasság eloszlásfüggvénye'!$B$1</c:f>
              <c:strCache>
                <c:ptCount val="1"/>
                <c:pt idx="0">
                  <c:v>Normális eloszlás</c:v>
                </c:pt>
              </c:strCache>
            </c:strRef>
          </c:tx>
          <c:spPr>
            <a:ln w="28575">
              <a:noFill/>
            </a:ln>
          </c:spPr>
          <c:yVal>
            <c:numRef>
              <c:f>'Magasság eloszlásfüggvénye'!$B$2:$B$9</c:f>
              <c:numCache>
                <c:formatCode>General</c:formatCode>
                <c:ptCount val="8"/>
                <c:pt idx="0">
                  <c:v>0.12425323000384729</c:v>
                </c:pt>
                <c:pt idx="1">
                  <c:v>0.20837766215252942</c:v>
                </c:pt>
                <c:pt idx="2">
                  <c:v>0.31912682141990323</c:v>
                </c:pt>
                <c:pt idx="3">
                  <c:v>0.38240089383833525</c:v>
                </c:pt>
                <c:pt idx="4">
                  <c:v>0.44898723183459444</c:v>
                </c:pt>
                <c:pt idx="5">
                  <c:v>0.64975590769905534</c:v>
                </c:pt>
                <c:pt idx="6">
                  <c:v>0.64975590769905534</c:v>
                </c:pt>
                <c:pt idx="7">
                  <c:v>0.981881963339721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25536"/>
        <c:axId val="147043840"/>
      </c:scatterChart>
      <c:valAx>
        <c:axId val="14742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7043840"/>
        <c:crosses val="autoZero"/>
        <c:crossBetween val="midCat"/>
      </c:valAx>
      <c:valAx>
        <c:axId val="14704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425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Hisztogram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Gyakoriság</c:v>
          </c:tx>
          <c:invertIfNegative val="0"/>
          <c:cat>
            <c:strRef>
              <c:f>'Utazás hisztogramok'!$A$2:$A$4</c:f>
              <c:strCache>
                <c:ptCount val="3"/>
                <c:pt idx="0">
                  <c:v>20</c:v>
                </c:pt>
                <c:pt idx="1">
                  <c:v>32,5</c:v>
                </c:pt>
                <c:pt idx="2">
                  <c:v>Tovább</c:v>
                </c:pt>
              </c:strCache>
            </c:strRef>
          </c:cat>
          <c:val>
            <c:numRef>
              <c:f>'Utazás hisztogramok'!$B$2:$B$4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51712"/>
        <c:axId val="144853248"/>
      </c:barChart>
      <c:catAx>
        <c:axId val="14485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Rekesz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4853248"/>
        <c:crosses val="autoZero"/>
        <c:auto val="1"/>
        <c:lblAlgn val="ctr"/>
        <c:lblOffset val="100"/>
        <c:noMultiLvlLbl val="0"/>
      </c:catAx>
      <c:valAx>
        <c:axId val="14485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Gyakoriság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85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[1]PCA!$B$29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[1]PCA!$C$28:$E$28</c:f>
              <c:strCache>
                <c:ptCount val="3"/>
                <c:pt idx="0">
                  <c:v>F1</c:v>
                </c:pt>
                <c:pt idx="1">
                  <c:v>F2</c:v>
                </c:pt>
                <c:pt idx="2">
                  <c:v>F3</c:v>
                </c:pt>
              </c:strCache>
            </c:strRef>
          </c:cat>
          <c:val>
            <c:numRef>
              <c:f>[1]PCA!$C$29:$E$29</c:f>
              <c:numCache>
                <c:formatCode>General</c:formatCode>
                <c:ptCount val="3"/>
                <c:pt idx="0">
                  <c:v>1.7237183615316392</c:v>
                </c:pt>
                <c:pt idx="1">
                  <c:v>1.1057201620309238</c:v>
                </c:pt>
                <c:pt idx="2">
                  <c:v>0.17056147643744027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47561856"/>
        <c:axId val="149264256"/>
      </c:barChart>
      <c:lineChart>
        <c:grouping val="standard"/>
        <c:varyColors val="0"/>
        <c:ser>
          <c:idx val="1"/>
          <c:order val="1"/>
          <c:tx>
            <c:strRef>
              <c:f>[1]PCA!$B$31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[1]PCA!$C$28:$E$28</c:f>
              <c:strCache>
                <c:ptCount val="3"/>
                <c:pt idx="0">
                  <c:v>F1</c:v>
                </c:pt>
                <c:pt idx="1">
                  <c:v>F2</c:v>
                </c:pt>
                <c:pt idx="2">
                  <c:v>F3</c:v>
                </c:pt>
              </c:strCache>
            </c:strRef>
          </c:cat>
          <c:val>
            <c:numRef>
              <c:f>[1]PCA!$C$31:$E$31</c:f>
              <c:numCache>
                <c:formatCode>General</c:formatCode>
                <c:ptCount val="3"/>
                <c:pt idx="0">
                  <c:v>57.457278717721245</c:v>
                </c:pt>
                <c:pt idx="1">
                  <c:v>94.314617452085344</c:v>
                </c:pt>
                <c:pt idx="2">
                  <c:v>100.00000000000001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24832"/>
        <c:axId val="163622912"/>
      </c:lineChart>
      <c:catAx>
        <c:axId val="14756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149264256"/>
        <c:crosses val="autoZero"/>
        <c:auto val="1"/>
        <c:lblAlgn val="ctr"/>
        <c:lblOffset val="100"/>
        <c:noMultiLvlLbl val="0"/>
      </c:catAx>
      <c:valAx>
        <c:axId val="1492642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147561856"/>
        <c:crosses val="autoZero"/>
        <c:crossBetween val="between"/>
      </c:valAx>
      <c:valAx>
        <c:axId val="163622912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hu-HU"/>
                  <a:t>Cumulative variability (%)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163624832"/>
        <c:crosses val="max"/>
        <c:crossBetween val="between"/>
        <c:majorUnit val="20"/>
      </c:valAx>
      <c:catAx>
        <c:axId val="16362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63622912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hu-HU"/>
              <a:t>Variables (axes F1 and F2: 94,31 %)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7795275590551183E-2"/>
          <c:y val="8.2294272039524469E-2"/>
          <c:w val="0.93137139107611544"/>
          <c:h val="0.844117338273892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Cipőméret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Magasság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Utazás egyetemig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[1]PCA!$C$70:$C$72</c:f>
              <c:numCache>
                <c:formatCode>General</c:formatCode>
                <c:ptCount val="3"/>
                <c:pt idx="0">
                  <c:v>0.93774204936697481</c:v>
                </c:pt>
                <c:pt idx="1">
                  <c:v>0.91583247649653121</c:v>
                </c:pt>
                <c:pt idx="2">
                  <c:v>7.4893827348440564E-2</c:v>
                </c:pt>
              </c:numCache>
            </c:numRef>
          </c:xVal>
          <c:yVal>
            <c:numRef>
              <c:f>[1]PCA!$D$70:$D$72</c:f>
              <c:numCache>
                <c:formatCode>General</c:formatCode>
                <c:ptCount val="3"/>
                <c:pt idx="0">
                  <c:v>0.20941761872392695</c:v>
                </c:pt>
                <c:pt idx="1">
                  <c:v>-0.29516495721854774</c:v>
                </c:pt>
                <c:pt idx="2">
                  <c:v>0.98729026685625598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PCA!ycir1</c:f>
              <c:numCache>
                <c:formatCode>General</c:formatCode>
                <c:ptCount val="500"/>
                <c:pt idx="0">
                  <c:v>-1</c:v>
                </c:pt>
                <c:pt idx="1">
                  <c:v>-0.9999207274352172</c:v>
                </c:pt>
                <c:pt idx="2">
                  <c:v>-0.99968292230889111</c:v>
                </c:pt>
                <c:pt idx="3">
                  <c:v>-0.99928662232386611</c:v>
                </c:pt>
                <c:pt idx="4">
                  <c:v>-0.99873189031157483</c:v>
                </c:pt>
                <c:pt idx="5">
                  <c:v>-0.99801881422207628</c:v>
                </c:pt>
                <c:pt idx="6">
                  <c:v>-0.99714750711011146</c:v>
                </c:pt>
                <c:pt idx="7">
                  <c:v>-0.99611810711717974</c:v>
                </c:pt>
                <c:pt idx="8">
                  <c:v>-0.99493077744963665</c:v>
                </c:pt>
                <c:pt idx="9">
                  <c:v>-0.99358570635281829</c:v>
                </c:pt>
                <c:pt idx="10">
                  <c:v>-0.9920831070811964</c:v>
                </c:pt>
                <c:pt idx="11">
                  <c:v>-0.99042321786456755</c:v>
                </c:pt>
                <c:pt idx="12">
                  <c:v>-0.9886063018702832</c:v>
                </c:pt>
                <c:pt idx="13">
                  <c:v>-0.98663264716152554</c:v>
                </c:pt>
                <c:pt idx="14">
                  <c:v>-0.98450256665163649</c:v>
                </c:pt>
                <c:pt idx="15">
                  <c:v>-0.982216398054507</c:v>
                </c:pt>
                <c:pt idx="16">
                  <c:v>-0.97977450383103415</c:v>
                </c:pt>
                <c:pt idx="17">
                  <c:v>-0.97717727113165453</c:v>
                </c:pt>
                <c:pt idx="18">
                  <c:v>-0.97442511173496393</c:v>
                </c:pt>
                <c:pt idx="19">
                  <c:v>-0.97151846198243086</c:v>
                </c:pt>
                <c:pt idx="20">
                  <c:v>-0.9684577827092179</c:v>
                </c:pt>
                <c:pt idx="21">
                  <c:v>-0.96524355917111748</c:v>
                </c:pt>
                <c:pt idx="22">
                  <c:v>-0.96187630096761811</c:v>
                </c:pt>
                <c:pt idx="23">
                  <c:v>-0.95835654196110864</c:v>
                </c:pt>
                <c:pt idx="24">
                  <c:v>-0.95468484019223765</c:v>
                </c:pt>
                <c:pt idx="25">
                  <c:v>-0.95086177779143866</c:v>
                </c:pt>
                <c:pt idx="26">
                  <c:v>-0.94688796088663651</c:v>
                </c:pt>
                <c:pt idx="27">
                  <c:v>-0.94276401950714839</c:v>
                </c:pt>
                <c:pt idx="28">
                  <c:v>-0.93849060748379531</c:v>
                </c:pt>
                <c:pt idx="29">
                  <c:v>-0.93406840234524158</c:v>
                </c:pt>
                <c:pt idx="30">
                  <c:v>-0.92949810521057485</c:v>
                </c:pt>
                <c:pt idx="31">
                  <c:v>-0.92478044067814769</c:v>
                </c:pt>
                <c:pt idx="32">
                  <c:v>-0.91991615671069593</c:v>
                </c:pt>
                <c:pt idx="33">
                  <c:v>-0.91490602451675285</c:v>
                </c:pt>
                <c:pt idx="34">
                  <c:v>-0.90975083842837712</c:v>
                </c:pt>
                <c:pt idx="35">
                  <c:v>-0.90445141577521659</c:v>
                </c:pt>
                <c:pt idx="36">
                  <c:v>-0.89900859675492384</c:v>
                </c:pt>
                <c:pt idx="37">
                  <c:v>-0.89342324429994724</c:v>
                </c:pt>
                <c:pt idx="38">
                  <c:v>-0.88769624394071645</c:v>
                </c:pt>
                <c:pt idx="39">
                  <c:v>-0.88182850366524712</c:v>
                </c:pt>
                <c:pt idx="40">
                  <c:v>-0.87582095377518299</c:v>
                </c:pt>
                <c:pt idx="41">
                  <c:v>-0.86967454673830125</c:v>
                </c:pt>
                <c:pt idx="42">
                  <c:v>-0.86339025703750361</c:v>
                </c:pt>
                <c:pt idx="43">
                  <c:v>-0.85696908101631664</c:v>
                </c:pt>
                <c:pt idx="44">
                  <c:v>-0.8504120367209258</c:v>
                </c:pt>
                <c:pt idx="45">
                  <c:v>-0.84372016373877046</c:v>
                </c:pt>
                <c:pt idx="46">
                  <c:v>-0.83689452303372125</c:v>
                </c:pt>
                <c:pt idx="47">
                  <c:v>-0.82993619677787023</c:v>
                </c:pt>
                <c:pt idx="48">
                  <c:v>-0.82284628817995631</c:v>
                </c:pt>
                <c:pt idx="49">
                  <c:v>-0.81562592131045897</c:v>
                </c:pt>
                <c:pt idx="50">
                  <c:v>-0.8082762409233808</c:v>
                </c:pt>
                <c:pt idx="51">
                  <c:v>-0.80079841227475301</c:v>
                </c:pt>
                <c:pt idx="52">
                  <c:v>-0.79319362093788937</c:v>
                </c:pt>
                <c:pt idx="53">
                  <c:v>-0.78546307261542014</c:v>
                </c:pt>
                <c:pt idx="54">
                  <c:v>-0.77760799294813199</c:v>
                </c:pt>
                <c:pt idx="55">
                  <c:v>-0.76962962732065077</c:v>
                </c:pt>
                <c:pt idx="56">
                  <c:v>-0.76152924066399108</c:v>
                </c:pt>
                <c:pt idx="57">
                  <c:v>-0.75330811725500646</c:v>
                </c:pt>
                <c:pt idx="58">
                  <c:v>-0.74496756051277513</c:v>
                </c:pt>
                <c:pt idx="59">
                  <c:v>-0.73650889279194887</c:v>
                </c:pt>
                <c:pt idx="60">
                  <c:v>-0.72793345517309938</c:v>
                </c:pt>
                <c:pt idx="61">
                  <c:v>-0.71924260725009737</c:v>
                </c:pt>
                <c:pt idx="62">
                  <c:v>-0.71043772691455498</c:v>
                </c:pt>
                <c:pt idx="63">
                  <c:v>-0.70152021013736843</c:v>
                </c:pt>
                <c:pt idx="64">
                  <c:v>-0.69249147074739226</c:v>
                </c:pt>
                <c:pt idx="65">
                  <c:v>-0.68335294020728543</c:v>
                </c:pt>
                <c:pt idx="66">
                  <c:v>-0.67410606738655909</c:v>
                </c:pt>
                <c:pt idx="67">
                  <c:v>-0.66475231833186454</c:v>
                </c:pt>
                <c:pt idx="68">
                  <c:v>-0.65529317603456028</c:v>
                </c:pt>
                <c:pt idx="69">
                  <c:v>-0.64573014019558972</c:v>
                </c:pt>
                <c:pt idx="70">
                  <c:v>-0.63606472698771155</c:v>
                </c:pt>
                <c:pt idx="71">
                  <c:v>-0.62629846881511764</c:v>
                </c:pt>
                <c:pt idx="72">
                  <c:v>-0.61643291407047773</c:v>
                </c:pt>
                <c:pt idx="73">
                  <c:v>-0.60646962688945005</c:v>
                </c:pt>
                <c:pt idx="74">
                  <c:v>-0.59641018690269343</c:v>
                </c:pt>
                <c:pt idx="75">
                  <c:v>-0.58625618898542686</c:v>
                </c:pt>
                <c:pt idx="76">
                  <c:v>-0.57600924300456857</c:v>
                </c:pt>
                <c:pt idx="77">
                  <c:v>-0.56567097356349894</c:v>
                </c:pt>
                <c:pt idx="78">
                  <c:v>-0.55524301974448875</c:v>
                </c:pt>
                <c:pt idx="79">
                  <c:v>-0.54472703484883012</c:v>
                </c:pt>
                <c:pt idx="80">
                  <c:v>-0.53412468613471364</c:v>
                </c:pt>
                <c:pt idx="81">
                  <c:v>-0.52343765455289248</c:v>
                </c:pt>
                <c:pt idx="82">
                  <c:v>-0.51266763448017616</c:v>
                </c:pt>
                <c:pt idx="83">
                  <c:v>-0.50181633345079579</c:v>
                </c:pt>
                <c:pt idx="84">
                  <c:v>-0.4908854718856811</c:v>
                </c:pt>
                <c:pt idx="85">
                  <c:v>-0.47987678281969864</c:v>
                </c:pt>
                <c:pt idx="86">
                  <c:v>-0.46879201162688483</c:v>
                </c:pt>
                <c:pt idx="87">
                  <c:v>-0.45763291574372789</c:v>
                </c:pt>
                <c:pt idx="88">
                  <c:v>-0.44640126439053329</c:v>
                </c:pt>
                <c:pt idx="89">
                  <c:v>-0.43509883829092294</c:v>
                </c:pt>
                <c:pt idx="90">
                  <c:v>-0.42372742938951014</c:v>
                </c:pt>
                <c:pt idx="91">
                  <c:v>-0.41228884056779558</c:v>
                </c:pt>
                <c:pt idx="92">
                  <c:v>-0.40078488535832868</c:v>
                </c:pt>
                <c:pt idx="93">
                  <c:v>-0.38921738765718195</c:v>
                </c:pt>
                <c:pt idx="94">
                  <c:v>-0.37758818143477968</c:v>
                </c:pt>
                <c:pt idx="95">
                  <c:v>-0.36589911044513262</c:v>
                </c:pt>
                <c:pt idx="96">
                  <c:v>-0.35415202793351785</c:v>
                </c:pt>
                <c:pt idx="97">
                  <c:v>-0.34234879634265747</c:v>
                </c:pt>
                <c:pt idx="98">
                  <c:v>-0.33049128701743657</c:v>
                </c:pt>
                <c:pt idx="99">
                  <c:v>-0.31858137990821012</c:v>
                </c:pt>
                <c:pt idx="100">
                  <c:v>-0.30662096327274724</c:v>
                </c:pt>
                <c:pt idx="101">
                  <c:v>-0.29461193337685576</c:v>
                </c:pt>
                <c:pt idx="102">
                  <c:v>-0.28255619419373978</c:v>
                </c:pt>
                <c:pt idx="103">
                  <c:v>-0.27045565710213343</c:v>
                </c:pt>
                <c:pt idx="104">
                  <c:v>-0.25831224058326041</c:v>
                </c:pt>
                <c:pt idx="105">
                  <c:v>-0.24612786991666954</c:v>
                </c:pt>
                <c:pt idx="106">
                  <c:v>-0.23390447687498958</c:v>
                </c:pt>
                <c:pt idx="107">
                  <c:v>-0.22164399941765742</c:v>
                </c:pt>
                <c:pt idx="108">
                  <c:v>-0.20934838138366341</c:v>
                </c:pt>
                <c:pt idx="109">
                  <c:v>-0.19701957218336458</c:v>
                </c:pt>
                <c:pt idx="110">
                  <c:v>-0.18465952648941655</c:v>
                </c:pt>
                <c:pt idx="111">
                  <c:v>-0.17227020392686812</c:v>
                </c:pt>
                <c:pt idx="112">
                  <c:v>-0.15985356876247375</c:v>
                </c:pt>
                <c:pt idx="113">
                  <c:v>-0.14741158959326711</c:v>
                </c:pt>
                <c:pt idx="114">
                  <c:v>-0.13494623903445108</c:v>
                </c:pt>
                <c:pt idx="115">
                  <c:v>-0.1224594934066485</c:v>
                </c:pt>
                <c:pt idx="116">
                  <c:v>-0.10995333242256551</c:v>
                </c:pt>
                <c:pt idx="117">
                  <c:v>-9.7429738873119412E-2</c:v>
                </c:pt>
                <c:pt idx="118">
                  <c:v>-8.4890698313074872E-2</c:v>
                </c:pt>
                <c:pt idx="119">
                  <c:v>-7.2338198746245572E-2</c:v>
                </c:pt>
                <c:pt idx="120">
                  <c:v>-5.9774230310305126E-2</c:v>
                </c:pt>
                <c:pt idx="121">
                  <c:v>-4.720078496125988E-2</c:v>
                </c:pt>
                <c:pt idx="122">
                  <c:v>-3.4619856157635444E-2</c:v>
                </c:pt>
                <c:pt idx="123">
                  <c:v>-2.2033438544421836E-2</c:v>
                </c:pt>
                <c:pt idx="124">
                  <c:v>-9.4435276368337699E-3</c:v>
                </c:pt>
                <c:pt idx="125">
                  <c:v>3.1478804960692404E-3</c:v>
                </c:pt>
                <c:pt idx="126">
                  <c:v>1.5738789547850556E-2</c:v>
                </c:pt>
                <c:pt idx="127">
                  <c:v>2.8327203291199539E-2</c:v>
                </c:pt>
                <c:pt idx="128">
                  <c:v>4.0911125894425429E-2</c:v>
                </c:pt>
                <c:pt idx="129">
                  <c:v>5.3488562237885208E-2</c:v>
                </c:pt>
                <c:pt idx="130">
                  <c:v>6.6057518230300732E-2</c:v>
                </c:pt>
                <c:pt idx="131">
                  <c:v>7.8616001124912904E-2</c:v>
                </c:pt>
                <c:pt idx="132">
                  <c:v>9.1162019835420383E-2</c:v>
                </c:pt>
                <c:pt idx="133">
                  <c:v>0.10369358525165838</c:v>
                </c:pt>
                <c:pt idx="134">
                  <c:v>0.1162087105549609</c:v>
                </c:pt>
                <c:pt idx="135">
                  <c:v>0.12870541153316176</c:v>
                </c:pt>
                <c:pt idx="136">
                  <c:v>0.14118170689518245</c:v>
                </c:pt>
                <c:pt idx="137">
                  <c:v>0.15363561858515465</c:v>
                </c:pt>
                <c:pt idx="138">
                  <c:v>0.16606517209603314</c:v>
                </c:pt>
                <c:pt idx="139">
                  <c:v>0.17846839678264265</c:v>
                </c:pt>
                <c:pt idx="140">
                  <c:v>0.19084332617411484</c:v>
                </c:pt>
                <c:pt idx="141">
                  <c:v>0.2031879982856632</c:v>
                </c:pt>
                <c:pt idx="142">
                  <c:v>0.21550045592964476</c:v>
                </c:pt>
                <c:pt idx="143">
                  <c:v>0.22777874702586434</c:v>
                </c:pt>
                <c:pt idx="144">
                  <c:v>0.24002092491106591</c:v>
                </c:pt>
                <c:pt idx="145">
                  <c:v>0.25222504864756712</c:v>
                </c:pt>
                <c:pt idx="146">
                  <c:v>0.26438918333098627</c:v>
                </c:pt>
                <c:pt idx="147">
                  <c:v>0.27651140039701028</c:v>
                </c:pt>
                <c:pt idx="148">
                  <c:v>0.28858977792716112</c:v>
                </c:pt>
                <c:pt idx="149">
                  <c:v>0.3006224009535049</c:v>
                </c:pt>
                <c:pt idx="150">
                  <c:v>0.31260736176226211</c:v>
                </c:pt>
                <c:pt idx="151">
                  <c:v>0.32454276019626527</c:v>
                </c:pt>
                <c:pt idx="152">
                  <c:v>0.33642670395621993</c:v>
                </c:pt>
                <c:pt idx="153">
                  <c:v>0.34825730890072032</c:v>
                </c:pt>
                <c:pt idx="154">
                  <c:v>0.36003269934496918</c:v>
                </c:pt>
                <c:pt idx="155">
                  <c:v>0.37175100835816027</c:v>
                </c:pt>
                <c:pt idx="156">
                  <c:v>0.38341037805946954</c:v>
                </c:pt>
                <c:pt idx="157">
                  <c:v>0.39500895991261387</c:v>
                </c:pt>
                <c:pt idx="158">
                  <c:v>0.40654491501892803</c:v>
                </c:pt>
                <c:pt idx="159">
                  <c:v>0.4180164144089118</c:v>
                </c:pt>
                <c:pt idx="160">
                  <c:v>0.42942163933220517</c:v>
                </c:pt>
                <c:pt idx="161">
                  <c:v>0.44075878154594161</c:v>
                </c:pt>
                <c:pt idx="162">
                  <c:v>0.45202604360143783</c:v>
                </c:pt>
                <c:pt idx="163">
                  <c:v>0.46322163912916808</c:v>
                </c:pt>
                <c:pt idx="164">
                  <c:v>0.47434379312198605</c:v>
                </c:pt>
                <c:pt idx="165">
                  <c:v>0.48539074221654255</c:v>
                </c:pt>
                <c:pt idx="166">
                  <c:v>0.4963607349728601</c:v>
                </c:pt>
                <c:pt idx="167">
                  <c:v>0.50725203215201253</c:v>
                </c:pt>
                <c:pt idx="168">
                  <c:v>0.51806290699187474</c:v>
                </c:pt>
                <c:pt idx="169">
                  <c:v>0.52879164548089164</c:v>
                </c:pt>
                <c:pt idx="170">
                  <c:v>0.53943654662982632</c:v>
                </c:pt>
                <c:pt idx="171">
                  <c:v>0.54999592274144504</c:v>
                </c:pt>
                <c:pt idx="172">
                  <c:v>0.56046809967809075</c:v>
                </c:pt>
                <c:pt idx="173">
                  <c:v>0.57085141712711174</c:v>
                </c:pt>
                <c:pt idx="174">
                  <c:v>0.58114422886409478</c:v>
                </c:pt>
                <c:pt idx="175">
                  <c:v>0.59134490301386677</c:v>
                </c:pt>
                <c:pt idx="176">
                  <c:v>0.60145182230922078</c:v>
                </c:pt>
                <c:pt idx="177">
                  <c:v>0.61146338434732483</c:v>
                </c:pt>
                <c:pt idx="178">
                  <c:v>0.62137800184377578</c:v>
                </c:pt>
                <c:pt idx="179">
                  <c:v>0.63119410288425559</c:v>
                </c:pt>
                <c:pt idx="180">
                  <c:v>0.64091013117374995</c:v>
                </c:pt>
                <c:pt idx="181">
                  <c:v>0.65052454628329326</c:v>
                </c:pt>
                <c:pt idx="182">
                  <c:v>0.66003582389419335</c:v>
                </c:pt>
                <c:pt idx="183">
                  <c:v>0.66944245603970665</c:v>
                </c:pt>
                <c:pt idx="184">
                  <c:v>0.67874295134411833</c:v>
                </c:pt>
                <c:pt idx="185">
                  <c:v>0.68793583525919277</c:v>
                </c:pt>
                <c:pt idx="186">
                  <c:v>0.69701965029795676</c:v>
                </c:pt>
                <c:pt idx="187">
                  <c:v>0.70599295626577541</c:v>
                </c:pt>
                <c:pt idx="188">
                  <c:v>0.71485433048868918</c:v>
                </c:pt>
                <c:pt idx="189">
                  <c:v>0.72360236803897138</c:v>
                </c:pt>
                <c:pt idx="190">
                  <c:v>0.7322356819578727</c:v>
                </c:pt>
                <c:pt idx="191">
                  <c:v>0.74075290347551759</c:v>
                </c:pt>
                <c:pt idx="192">
                  <c:v>0.74915268222791453</c:v>
                </c:pt>
                <c:pt idx="193">
                  <c:v>0.7574336864710508</c:v>
                </c:pt>
                <c:pt idx="194">
                  <c:v>0.76559460329203355</c:v>
                </c:pt>
                <c:pt idx="195">
                  <c:v>0.77363413881724563</c:v>
                </c:pt>
                <c:pt idx="196">
                  <c:v>0.78155101841748409</c:v>
                </c:pt>
                <c:pt idx="197">
                  <c:v>0.7893439869100447</c:v>
                </c:pt>
                <c:pt idx="198">
                  <c:v>0.79701180875772593</c:v>
                </c:pt>
                <c:pt idx="199">
                  <c:v>0.80455326826471762</c:v>
                </c:pt>
                <c:pt idx="200">
                  <c:v>0.81196716976934291</c:v>
                </c:pt>
                <c:pt idx="201">
                  <c:v>0.81925233783362583</c:v>
                </c:pt>
                <c:pt idx="202">
                  <c:v>0.82640761742964941</c:v>
                </c:pt>
                <c:pt idx="203">
                  <c:v>0.83343187412268127</c:v>
                </c:pt>
                <c:pt idx="204">
                  <c:v>0.84032399425103221</c:v>
                </c:pt>
                <c:pt idx="205">
                  <c:v>0.84708288510262131</c:v>
                </c:pt>
                <c:pt idx="206">
                  <c:v>0.85370747508822165</c:v>
                </c:pt>
                <c:pt idx="207">
                  <c:v>0.86019671391135366</c:v>
                </c:pt>
                <c:pt idx="208">
                  <c:v>0.86654957273480571</c:v>
                </c:pt>
                <c:pt idx="209">
                  <c:v>0.87276504434375091</c:v>
                </c:pt>
                <c:pt idx="210">
                  <c:v>0.87884214330543575</c:v>
                </c:pt>
                <c:pt idx="211">
                  <c:v>0.88477990612541701</c:v>
                </c:pt>
                <c:pt idx="212">
                  <c:v>0.89057739140031733</c:v>
                </c:pt>
                <c:pt idx="213">
                  <c:v>0.89623367996708103</c:v>
                </c:pt>
                <c:pt idx="214">
                  <c:v>0.90174787504870302</c:v>
                </c:pt>
                <c:pt idx="215">
                  <c:v>0.90711910239640803</c:v>
                </c:pt>
                <c:pt idx="216">
                  <c:v>0.91234651042825932</c:v>
                </c:pt>
                <c:pt idx="217">
                  <c:v>0.91742927036417166</c:v>
                </c:pt>
                <c:pt idx="218">
                  <c:v>0.92236657635731101</c:v>
                </c:pt>
                <c:pt idx="219">
                  <c:v>0.92715764562185798</c:v>
                </c:pt>
                <c:pt idx="220">
                  <c:v>0.93180171855711369</c:v>
                </c:pt>
                <c:pt idx="221">
                  <c:v>0.93629805886793205</c:v>
                </c:pt>
                <c:pt idx="222">
                  <c:v>0.94064595368145465</c:v>
                </c:pt>
                <c:pt idx="223">
                  <c:v>0.94484471366013378</c:v>
                </c:pt>
                <c:pt idx="224">
                  <c:v>0.94889367311102335</c:v>
                </c:pt>
                <c:pt idx="225">
                  <c:v>0.95279219009132199</c:v>
                </c:pt>
                <c:pt idx="226">
                  <c:v>0.95653964651014867</c:v>
                </c:pt>
                <c:pt idx="227">
                  <c:v>0.96013544822653907</c:v>
                </c:pt>
                <c:pt idx="228">
                  <c:v>0.96357902514364313</c:v>
                </c:pt>
                <c:pt idx="229">
                  <c:v>0.96686983129911142</c:v>
                </c:pt>
                <c:pt idx="230">
                  <c:v>0.97000734495165508</c:v>
                </c:pt>
                <c:pt idx="231">
                  <c:v>0.9729910686637645</c:v>
                </c:pt>
                <c:pt idx="232">
                  <c:v>0.97582052938057651</c:v>
                </c:pt>
                <c:pt idx="233">
                  <c:v>0.97849527850487439</c:v>
                </c:pt>
                <c:pt idx="234">
                  <c:v>0.98101489196821101</c:v>
                </c:pt>
                <c:pt idx="235">
                  <c:v>0.9833789702981427</c:v>
                </c:pt>
                <c:pt idx="236">
                  <c:v>0.98558713868156367</c:v>
                </c:pt>
                <c:pt idx="237">
                  <c:v>0.98763904702413108</c:v>
                </c:pt>
                <c:pt idx="238">
                  <c:v>0.98953437000577016</c:v>
                </c:pt>
                <c:pt idx="239">
                  <c:v>0.99127280713225285</c:v>
                </c:pt>
                <c:pt idx="240">
                  <c:v>0.99285408278283926</c:v>
                </c:pt>
                <c:pt idx="241">
                  <c:v>0.99427794625397603</c:v>
                </c:pt>
                <c:pt idx="242">
                  <c:v>0.99554417179904431</c:v>
                </c:pt>
                <c:pt idx="243">
                  <c:v>0.99665255866415059</c:v>
                </c:pt>
                <c:pt idx="244">
                  <c:v>0.99760293111995557</c:v>
                </c:pt>
                <c:pt idx="245">
                  <c:v>0.99839513848953476</c:v>
                </c:pt>
                <c:pt idx="246">
                  <c:v>0.99902905517226803</c:v>
                </c:pt>
                <c:pt idx="247">
                  <c:v>0.99950458066375258</c:v>
                </c:pt>
                <c:pt idx="248">
                  <c:v>0.99982163957173753</c:v>
                </c:pt>
                <c:pt idx="249">
                  <c:v>0.99998018162807711</c:v>
                </c:pt>
                <c:pt idx="250">
                  <c:v>0.99998018169670067</c:v>
                </c:pt>
                <c:pt idx="251">
                  <c:v>0.99982163977759708</c:v>
                </c:pt>
                <c:pt idx="252">
                  <c:v>0.99950458100681572</c:v>
                </c:pt>
                <c:pt idx="253">
                  <c:v>0.99902905565248035</c:v>
                </c:pt>
                <c:pt idx="254">
                  <c:v>0.9983951391068201</c:v>
                </c:pt>
                <c:pt idx="255">
                  <c:v>0.997602931874216</c:v>
                </c:pt>
                <c:pt idx="256">
                  <c:v>0.99665255955526655</c:v>
                </c:pt>
                <c:pt idx="257">
                  <c:v>0.99554417282687446</c:v>
                </c:pt>
                <c:pt idx="258">
                  <c:v>0.9942779474183574</c:v>
                </c:pt>
                <c:pt idx="259">
                  <c:v>0.99285408408358744</c:v>
                </c:pt>
                <c:pt idx="260">
                  <c:v>0.99127280856916145</c:v>
                </c:pt>
                <c:pt idx="261">
                  <c:v>0.98953437157861135</c:v>
                </c:pt>
                <c:pt idx="262">
                  <c:v>0.98763904873265551</c:v>
                </c:pt>
                <c:pt idx="263">
                  <c:v>0.98558714052550056</c:v>
                </c:pt>
                <c:pt idx="264">
                  <c:v>0.98337897227719961</c:v>
                </c:pt>
                <c:pt idx="265">
                  <c:v>0.98101489408207421</c:v>
                </c:pt>
                <c:pt idx="266">
                  <c:v>0.9784952807532088</c:v>
                </c:pt>
                <c:pt idx="267">
                  <c:v>0.97582053176302552</c:v>
                </c:pt>
                <c:pt idx="268">
                  <c:v>0.97299107117995043</c:v>
                </c:pt>
                <c:pt idx="269">
                  <c:v>0.97000734760117913</c:v>
                </c:pt>
                <c:pt idx="270">
                  <c:v>0.96686983408155347</c:v>
                </c:pt>
                <c:pt idx="271">
                  <c:v>0.96357902805856188</c:v>
                </c:pt>
                <c:pt idx="272">
                  <c:v>0.96013545127347244</c:v>
                </c:pt>
                <c:pt idx="273">
                  <c:v>0.9565396496886136</c:v>
                </c:pt>
                <c:pt idx="274">
                  <c:v>0.95279219340081478</c:v>
                </c:pt>
                <c:pt idx="275">
                  <c:v>0.94889367655101908</c:v>
                </c:pt>
                <c:pt idx="276">
                  <c:v>0.94484471723008689</c:v>
                </c:pt>
                <c:pt idx="277">
                  <c:v>0.94064595738079926</c:v>
                </c:pt>
                <c:pt idx="278">
                  <c:v>0.93629806269608173</c:v>
                </c:pt>
                <c:pt idx="279">
                  <c:v>0.93180172251346161</c:v>
                </c:pt>
                <c:pt idx="280">
                  <c:v>0.92715764970577663</c:v>
                </c:pt>
                <c:pt idx="281">
                  <c:v>0.92236658056815313</c:v>
                </c:pt>
                <c:pt idx="282">
                  <c:v>0.91742927470126934</c:v>
                </c:pt>
                <c:pt idx="283">
                  <c:v>0.91234651489092522</c:v>
                </c:pt>
                <c:pt idx="284">
                  <c:v>0.90711910698393472</c:v>
                </c:pt>
                <c:pt idx="285">
                  <c:v>0.90174787976036275</c:v>
                </c:pt>
                <c:pt idx="286">
                  <c:v>0.89623368480212706</c:v>
                </c:pt>
                <c:pt idx="287">
                  <c:v>0.89057739635798305</c:v>
                </c:pt>
                <c:pt idx="288">
                  <c:v>0.88477991120491639</c:v>
                </c:pt>
                <c:pt idx="289">
                  <c:v>0.87884214850596376</c:v>
                </c:pt>
                <c:pt idx="290">
                  <c:v>0.87276504966448243</c:v>
                </c:pt>
                <c:pt idx="291">
                  <c:v>0.86654957817489753</c:v>
                </c:pt>
                <c:pt idx="292">
                  <c:v>0.86019671946994314</c:v>
                </c:pt>
                <c:pt idx="293">
                  <c:v>0.85370748076442782</c:v>
                </c:pt>
                <c:pt idx="294">
                  <c:v>0.84708289089554401</c:v>
                </c:pt>
                <c:pt idx="295">
                  <c:v>0.84032400015975273</c:v>
                </c:pt>
                <c:pt idx="296">
                  <c:v>0.83343188014626313</c:v>
                </c:pt>
                <c:pt idx="297">
                  <c:v>0.82640762356713748</c:v>
                </c:pt>
                <c:pt idx="298">
                  <c:v>0.81925234408404735</c:v>
                </c:pt>
                <c:pt idx="299">
                  <c:v>0.81196717613170677</c:v>
                </c:pt>
                <c:pt idx="300">
                  <c:v>0.80455327473801475</c:v>
                </c:pt>
                <c:pt idx="301">
                  <c:v>0.79701181534093024</c:v>
                </c:pt>
                <c:pt idx="302">
                  <c:v>0.78934399360211238</c:v>
                </c:pt>
                <c:pt idx="303">
                  <c:v>0.78155102521735464</c:v>
                </c:pt>
                <c:pt idx="304">
                  <c:v>0.77363414572384048</c:v>
                </c:pt>
                <c:pt idx="305">
                  <c:v>0.76559461030425746</c:v>
                </c:pt>
                <c:pt idx="306">
                  <c:v>0.75743369358779233</c:v>
                </c:pt>
                <c:pt idx="307">
                  <c:v>0.74915268944804536</c:v>
                </c:pt>
                <c:pt idx="308">
                  <c:v>0.74075291079789329</c:v>
                </c:pt>
                <c:pt idx="309">
                  <c:v>0.7322356893813321</c:v>
                </c:pt>
                <c:pt idx="310">
                  <c:v>0.7236023755623372</c:v>
                </c:pt>
                <c:pt idx="311">
                  <c:v>0.71485433811076882</c:v>
                </c:pt>
                <c:pt idx="312">
                  <c:v>0.7059929639853606</c:v>
                </c:pt>
                <c:pt idx="313">
                  <c:v>0.69701965811382383</c:v>
                </c:pt>
                <c:pt idx="314">
                  <c:v>0.68793584317010215</c:v>
                </c:pt>
                <c:pt idx="315">
                  <c:v>0.67874295934881557</c:v>
                </c:pt>
                <c:pt idx="316">
                  <c:v>0.66944246413692288</c:v>
                </c:pt>
                <c:pt idx="317">
                  <c:v>0.66003583208264494</c:v>
                </c:pt>
                <c:pt idx="318">
                  <c:v>0.6505245545616819</c:v>
                </c:pt>
                <c:pt idx="319">
                  <c:v>0.64091013954076315</c:v>
                </c:pt>
                <c:pt idx="320">
                  <c:v>0.6311941113385664</c:v>
                </c:pt>
                <c:pt idx="321">
                  <c:v>0.62137801038404483</c:v>
                </c:pt>
                <c:pt idx="322">
                  <c:v>0.61146339297219754</c:v>
                </c:pt>
                <c:pt idx="323">
                  <c:v>0.60145183101732957</c:v>
                </c:pt>
                <c:pt idx="324">
                  <c:v>0.59134491180383109</c:v>
                </c:pt>
                <c:pt idx="325">
                  <c:v>0.58114423773452073</c:v>
                </c:pt>
                <c:pt idx="326">
                  <c:v>0.57085142607659323</c:v>
                </c:pt>
                <c:pt idx="327">
                  <c:v>0.56046810870520891</c:v>
                </c:pt>
                <c:pt idx="328">
                  <c:v>0.54999593184476858</c:v>
                </c:pt>
                <c:pt idx="329">
                  <c:v>0.53943655580791217</c:v>
                </c:pt>
                <c:pt idx="330">
                  <c:v>0.52879165473228484</c:v>
                </c:pt>
                <c:pt idx="331">
                  <c:v>0.51806291631510815</c:v>
                </c:pt>
                <c:pt idx="332">
                  <c:v>0.5072520415456081</c:v>
                </c:pt>
                <c:pt idx="333">
                  <c:v>0.4963607444353284</c:v>
                </c:pt>
                <c:pt idx="334">
                  <c:v>0.48539075174638346</c:v>
                </c:pt>
                <c:pt idx="335">
                  <c:v>0.47434380271768822</c:v>
                </c:pt>
                <c:pt idx="336">
                  <c:v>0.46322164878921057</c:v>
                </c:pt>
                <c:pt idx="337">
                  <c:v>0.45202605332428908</c:v>
                </c:pt>
                <c:pt idx="338">
                  <c:v>0.44075879133006007</c:v>
                </c:pt>
                <c:pt idx="339">
                  <c:v>0.42942164917603926</c:v>
                </c:pt>
                <c:pt idx="340">
                  <c:v>0.41801642431090202</c:v>
                </c:pt>
                <c:pt idx="341">
                  <c:v>0.40654492497750366</c:v>
                </c:pt>
                <c:pt idx="342">
                  <c:v>0.39500896992619611</c:v>
                </c:pt>
                <c:pt idx="343">
                  <c:v>0.38341038812647049</c:v>
                </c:pt>
                <c:pt idx="344">
                  <c:v>0.37175101847698405</c:v>
                </c:pt>
                <c:pt idx="345">
                  <c:v>0.36003270951401156</c:v>
                </c:pt>
                <c:pt idx="346">
                  <c:v>0.34825731911836877</c:v>
                </c:pt>
                <c:pt idx="347">
                  <c:v>0.33642671422085474</c:v>
                </c:pt>
                <c:pt idx="348">
                  <c:v>0.32454277050625885</c:v>
                </c:pt>
                <c:pt idx="349">
                  <c:v>0.31260737211598</c:v>
                </c:pt>
                <c:pt idx="350">
                  <c:v>0.30062241134930645</c:v>
                </c:pt>
                <c:pt idx="351">
                  <c:v>0.2885897883633971</c:v>
                </c:pt>
                <c:pt idx="352">
                  <c:v>0.27651141087202619</c:v>
                </c:pt>
                <c:pt idx="353">
                  <c:v>0.26438919384312121</c:v>
                </c:pt>
                <c:pt idx="354">
                  <c:v>0.2522250591951547</c:v>
                </c:pt>
                <c:pt idx="355">
                  <c:v>0.24002093549243358</c:v>
                </c:pt>
                <c:pt idx="356">
                  <c:v>0.22777875763933469</c:v>
                </c:pt>
                <c:pt idx="357">
                  <c:v>0.21550046657353508</c:v>
                </c:pt>
                <c:pt idx="358">
                  <c:v>0.20318800895828573</c:v>
                </c:pt>
                <c:pt idx="359">
                  <c:v>0.19084333687377772</c:v>
                </c:pt>
                <c:pt idx="360">
                  <c:v>0.17846840750765017</c:v>
                </c:pt>
                <c:pt idx="361">
                  <c:v>0.16606518284468424</c:v>
                </c:pt>
                <c:pt idx="362">
                  <c:v>0.15363562935574518</c:v>
                </c:pt>
                <c:pt idx="363">
                  <c:v>0.14118171768600457</c:v>
                </c:pt>
                <c:pt idx="364">
                  <c:v>0.12870542234250484</c:v>
                </c:pt>
                <c:pt idx="365">
                  <c:v>0.11620872138111096</c:v>
                </c:pt>
                <c:pt idx="366">
                  <c:v>0.10369359609289922</c:v>
                </c:pt>
                <c:pt idx="367">
                  <c:v>9.1162030690033147E-2</c:v>
                </c:pt>
                <c:pt idx="368">
                  <c:v>7.8616011991176446E-2</c:v>
                </c:pt>
                <c:pt idx="369">
                  <c:v>6.6057529106492485E-2</c:v>
                </c:pt>
                <c:pt idx="370">
                  <c:v>5.3488573122281453E-2</c:v>
                </c:pt>
                <c:pt idx="371">
                  <c:v>4.0911136785299847E-2</c:v>
                </c:pt>
                <c:pt idx="372">
                  <c:v>2.8327214186825427E-2</c:v>
                </c:pt>
                <c:pt idx="373">
                  <c:v>1.5738800446500247E-2</c:v>
                </c:pt>
                <c:pt idx="374">
                  <c:v>3.1478913960150266E-3</c:v>
                </c:pt>
                <c:pt idx="375">
                  <c:v>-9.4435167373202421E-3</c:v>
                </c:pt>
                <c:pt idx="376">
                  <c:v>-2.2033427647068414E-2</c:v>
                </c:pt>
                <c:pt idx="377">
                  <c:v>-3.4619845264169842E-2</c:v>
                </c:pt>
                <c:pt idx="378">
                  <c:v>-4.7200774073409432E-2</c:v>
                </c:pt>
                <c:pt idx="379">
                  <c:v>-5.977421942979582E-2</c:v>
                </c:pt>
                <c:pt idx="380">
                  <c:v>-7.2338187874801799E-2</c:v>
                </c:pt>
                <c:pt idx="381">
                  <c:v>-8.4890687452420913E-2</c:v>
                </c:pt>
                <c:pt idx="382">
                  <c:v>-9.7429728024977166E-2</c:v>
                </c:pt>
                <c:pt idx="383">
                  <c:v>-0.10995332158865513</c:v>
                </c:pt>
                <c:pt idx="384">
                  <c:v>-0.1224594825886874</c:v>
                </c:pt>
                <c:pt idx="385">
                  <c:v>-0.13494622823415464</c:v>
                </c:pt>
                <c:pt idx="386">
                  <c:v>-0.14741157881234745</c:v>
                </c:pt>
                <c:pt idx="387">
                  <c:v>-0.15985355800264012</c:v>
                </c:pt>
                <c:pt idx="388">
                  <c:v>-0.17227019318982664</c:v>
                </c:pt>
                <c:pt idx="389">
                  <c:v>-0.18465951577686848</c:v>
                </c:pt>
                <c:pt idx="390">
                  <c:v>-0.19701956149700939</c:v>
                </c:pt>
                <c:pt idx="391">
                  <c:v>-0.20934837072519516</c:v>
                </c:pt>
                <c:pt idx="392">
                  <c:v>-0.22164398878876621</c:v>
                </c:pt>
                <c:pt idx="393">
                  <c:v>-0.23390446627736031</c:v>
                </c:pt>
                <c:pt idx="394">
                  <c:v>-0.24612785935198242</c:v>
                </c:pt>
                <c:pt idx="395">
                  <c:v>-0.25831223005319065</c:v>
                </c:pt>
                <c:pt idx="396">
                  <c:v>-0.27045564660835031</c:v>
                </c:pt>
                <c:pt idx="397">
                  <c:v>-0.28255618373790725</c:v>
                </c:pt>
                <c:pt idx="398">
                  <c:v>-0.29461192296063132</c:v>
                </c:pt>
                <c:pt idx="399">
                  <c:v>-0.30662095289778146</c:v>
                </c:pt>
                <c:pt idx="400">
                  <c:v>-0.31858136957614897</c:v>
                </c:pt>
                <c:pt idx="401">
                  <c:v>-0.33049127672991802</c:v>
                </c:pt>
                <c:pt idx="402">
                  <c:v>-0.34234878610131264</c:v>
                </c:pt>
                <c:pt idx="403">
                  <c:v>-0.35415201773997029</c:v>
                </c:pt>
                <c:pt idx="404">
                  <c:v>-0.36589910030099848</c:v>
                </c:pt>
                <c:pt idx="405">
                  <c:v>-0.3775881713416675</c:v>
                </c:pt>
                <c:pt idx="406">
                  <c:v>-0.38921737761669167</c:v>
                </c:pt>
                <c:pt idx="407">
                  <c:v>-0.40078487537205243</c:v>
                </c:pt>
                <c:pt idx="408">
                  <c:v>-0.41228883063731642</c:v>
                </c:pt>
                <c:pt idx="409">
                  <c:v>-0.42372741951640186</c:v>
                </c:pt>
                <c:pt idx="410">
                  <c:v>-0.43509882847675152</c:v>
                </c:pt>
                <c:pt idx="411">
                  <c:v>-0.44640125463685465</c:v>
                </c:pt>
                <c:pt idx="412">
                  <c:v>-0.45763290605208851</c:v>
                </c:pt>
                <c:pt idx="413">
                  <c:v>-0.46879200199882126</c:v>
                </c:pt>
                <c:pt idx="414">
                  <c:v>-0.47987677325673733</c:v>
                </c:pt>
                <c:pt idx="415">
                  <c:v>-0.49088546238933861</c:v>
                </c:pt>
                <c:pt idx="416">
                  <c:v>-0.50181632402257736</c:v>
                </c:pt>
                <c:pt idx="417">
                  <c:v>-0.51266762512157693</c:v>
                </c:pt>
                <c:pt idx="418">
                  <c:v>-0.52343764526539582</c:v>
                </c:pt>
                <c:pt idx="419">
                  <c:v>-0.53412467691979126</c:v>
                </c:pt>
                <c:pt idx="420">
                  <c:v>-0.54472702570794396</c:v>
                </c:pt>
                <c:pt idx="421">
                  <c:v>-0.55524301067908777</c:v>
                </c:pt>
                <c:pt idx="422">
                  <c:v>-0.56567096457502053</c:v>
                </c:pt>
                <c:pt idx="423">
                  <c:v>-0.57600923409443794</c:v>
                </c:pt>
                <c:pt idx="424">
                  <c:v>-0.58625618015505676</c:v>
                </c:pt>
                <c:pt idx="425">
                  <c:v>-0.59641017815348374</c:v>
                </c:pt>
                <c:pt idx="426">
                  <c:v>-0.60646961822278789</c:v>
                </c:pt>
                <c:pt idx="427">
                  <c:v>-0.61643290548773744</c:v>
                </c:pt>
                <c:pt idx="428">
                  <c:v>-0.62629846031765957</c:v>
                </c:pt>
                <c:pt idx="429">
                  <c:v>-0.6360647185768824</c:v>
                </c:pt>
                <c:pt idx="430">
                  <c:v>-0.64573013187272355</c:v>
                </c:pt>
                <c:pt idx="431">
                  <c:v>-0.65529316780097657</c:v>
                </c:pt>
                <c:pt idx="432">
                  <c:v>-0.66475231018886882</c:v>
                </c:pt>
                <c:pt idx="433">
                  <c:v>-0.67410605933544243</c:v>
                </c:pt>
                <c:pt idx="434">
                  <c:v>-0.68335293224932447</c:v>
                </c:pt>
                <c:pt idx="435">
                  <c:v>-0.69249146288384844</c:v>
                </c:pt>
                <c:pt idx="436">
                  <c:v>-0.70152020236948853</c:v>
                </c:pt>
                <c:pt idx="437">
                  <c:v>-0.7104377192435708</c:v>
                </c:pt>
                <c:pt idx="438">
                  <c:v>-0.71924259967722481</c:v>
                </c:pt>
                <c:pt idx="439">
                  <c:v>-0.72793344769953849</c:v>
                </c:pt>
                <c:pt idx="440">
                  <c:v>-0.73650888541888515</c:v>
                </c:pt>
                <c:pt idx="441">
                  <c:v>-0.74496755324137753</c:v>
                </c:pt>
                <c:pt idx="442">
                  <c:v>-0.75330811008642784</c:v>
                </c:pt>
                <c:pt idx="443">
                  <c:v>-0.76152923359936797</c:v>
                </c:pt>
                <c:pt idx="444">
                  <c:v>-0.76962962036110361</c:v>
                </c:pt>
                <c:pt idx="445">
                  <c:v>-0.77760798609476367</c:v>
                </c:pt>
                <c:pt idx="446">
                  <c:v>-0.78546306586931747</c:v>
                </c:pt>
                <c:pt idx="447">
                  <c:v>-0.79319361430012214</c:v>
                </c:pt>
                <c:pt idx="448">
                  <c:v>-0.80079840574637262</c:v>
                </c:pt>
                <c:pt idx="449">
                  <c:v>-0.80827623450542296</c:v>
                </c:pt>
                <c:pt idx="450">
                  <c:v>-0.81562591500394122</c:v>
                </c:pt>
                <c:pt idx="451">
                  <c:v>-0.8228462819858785</c:v>
                </c:pt>
                <c:pt idx="452">
                  <c:v>-0.82993619069721436</c:v>
                </c:pt>
                <c:pt idx="453">
                  <c:v>-0.83689451706745177</c:v>
                </c:pt>
                <c:pt idx="454">
                  <c:v>-0.84372015788783294</c:v>
                </c:pt>
                <c:pt idx="455">
                  <c:v>-0.85041203098624796</c:v>
                </c:pt>
                <c:pt idx="456">
                  <c:v>-0.85696907539880751</c:v>
                </c:pt>
                <c:pt idx="457">
                  <c:v>-0.86339025153805415</c:v>
                </c:pt>
                <c:pt idx="458">
                  <c:v>-0.86967454135778277</c:v>
                </c:pt>
                <c:pt idx="459">
                  <c:v>-0.87582094851444892</c:v>
                </c:pt>
                <c:pt idx="460">
                  <c:v>-0.88182849852513145</c:v>
                </c:pt>
                <c:pt idx="461">
                  <c:v>-0.8876962389220342</c:v>
                </c:pt>
                <c:pt idx="462">
                  <c:v>-0.89342323940349411</c:v>
                </c:pt>
                <c:pt idx="463">
                  <c:v>-0.89900859198147631</c:v>
                </c:pt>
                <c:pt idx="464">
                  <c:v>-0.90445141112553129</c:v>
                </c:pt>
                <c:pt idx="465">
                  <c:v>-0.90975083390319123</c:v>
                </c:pt>
                <c:pt idx="466">
                  <c:v>-0.91490602011678368</c:v>
                </c:pt>
                <c:pt idx="467">
                  <c:v>-0.91991615243664149</c:v>
                </c:pt>
                <c:pt idx="468">
                  <c:v>-0.92478043653068498</c:v>
                </c:pt>
                <c:pt idx="469">
                  <c:v>-0.92949810119036169</c:v>
                </c:pt>
                <c:pt idx="470">
                  <c:v>-0.93406839845291545</c:v>
                </c:pt>
                <c:pt idx="471">
                  <c:v>-0.93849060371997339</c:v>
                </c:pt>
                <c:pt idx="472">
                  <c:v>-0.94276401587242731</c:v>
                </c:pt>
                <c:pt idx="473">
                  <c:v>-0.9468879573815927</c:v>
                </c:pt>
                <c:pt idx="474">
                  <c:v>-0.95086177441662767</c:v>
                </c:pt>
                <c:pt idx="475">
                  <c:v>-0.9546848369481945</c:v>
                </c:pt>
                <c:pt idx="476">
                  <c:v>-0.95835653884834771</c:v>
                </c:pt>
                <c:pt idx="477">
                  <c:v>-0.96187629798663299</c:v>
                </c:pt>
                <c:pt idx="478">
                  <c:v>-0.96524355632238057</c:v>
                </c:pt>
                <c:pt idx="479">
                  <c:v>-0.96845777999318094</c:v>
                </c:pt>
                <c:pt idx="480">
                  <c:v>-0.97151845939952464</c:v>
                </c:pt>
                <c:pt idx="481">
                  <c:v>-0.97442510928559778</c:v>
                </c:pt>
                <c:pt idx="482">
                  <c:v>-0.97717726881621703</c:v>
                </c:pt>
                <c:pt idx="483">
                  <c:v>-0.9797745016498921</c:v>
                </c:pt>
                <c:pt idx="484">
                  <c:v>-0.98221639600800636</c:v>
                </c:pt>
                <c:pt idx="485">
                  <c:v>-0.98450256474010167</c:v>
                </c:pt>
                <c:pt idx="486">
                  <c:v>-0.98663264538525963</c:v>
                </c:pt>
                <c:pt idx="487">
                  <c:v>-0.98860630022956786</c:v>
                </c:pt>
                <c:pt idx="488">
                  <c:v>-0.99042321635966279</c:v>
                </c:pt>
                <c:pt idx="489">
                  <c:v>-0.99208310571234082</c:v>
                </c:pt>
                <c:pt idx="490">
                  <c:v>-0.99358570512022892</c:v>
                </c:pt>
                <c:pt idx="491">
                  <c:v>-0.99493077635350902</c:v>
                </c:pt>
                <c:pt idx="492">
                  <c:v>-0.9961181061576877</c:v>
                </c:pt>
                <c:pt idx="493">
                  <c:v>-0.997147506287407</c:v>
                </c:pt>
                <c:pt idx="494">
                  <c:v>-0.99801881353628974</c:v>
                </c:pt>
                <c:pt idx="495">
                  <c:v>-0.99873188976281513</c:v>
                </c:pt>
                <c:pt idx="496">
                  <c:v>-0.99928662191222017</c:v>
                </c:pt>
                <c:pt idx="497">
                  <c:v>-0.99968292203442422</c:v>
                </c:pt>
                <c:pt idx="498">
                  <c:v>-0.99992072729797288</c:v>
                </c:pt>
                <c:pt idx="499">
                  <c:v>-0.99999999999999989</c:v>
                </c:pt>
              </c:numCache>
            </c:numRef>
          </c:xVal>
          <c:yVal>
            <c:numRef>
              <c:f>PCA!yycir1</c:f>
              <c:numCache>
                <c:formatCode>General</c:formatCode>
                <c:ptCount val="500"/>
                <c:pt idx="0">
                  <c:v>1.0206823884348348E-11</c:v>
                </c:pt>
                <c:pt idx="1">
                  <c:v>-1.2591220966449658E-2</c:v>
                </c:pt>
                <c:pt idx="2">
                  <c:v>-2.5180445666343389E-2</c:v>
                </c:pt>
                <c:pt idx="3">
                  <c:v>-3.7765678129209522E-2</c:v>
                </c:pt>
                <c:pt idx="4">
                  <c:v>-5.0344923027734259E-2</c:v>
                </c:pt>
                <c:pt idx="5">
                  <c:v>-6.2916185983901668E-2</c:v>
                </c:pt>
                <c:pt idx="6">
                  <c:v>-7.547747388519431E-2</c:v>
                </c:pt>
                <c:pt idx="7">
                  <c:v>-8.802679520059116E-2</c:v>
                </c:pt>
                <c:pt idx="8">
                  <c:v>-0.10056216029631462</c:v>
                </c:pt>
                <c:pt idx="9">
                  <c:v>-0.11308158175127912</c:v>
                </c:pt>
                <c:pt idx="10">
                  <c:v>-0.12558307467218432</c:v>
                </c:pt>
                <c:pt idx="11">
                  <c:v>-0.1380646570082121</c:v>
                </c:pt>
                <c:pt idx="12">
                  <c:v>-0.15052434986527063</c:v>
                </c:pt>
                <c:pt idx="13">
                  <c:v>-0.16296017781973787</c:v>
                </c:pt>
                <c:pt idx="14">
                  <c:v>-0.17537016923165721</c:v>
                </c:pt>
                <c:pt idx="15">
                  <c:v>-0.18775235655732875</c:v>
                </c:pt>
                <c:pt idx="16">
                  <c:v>-0.2001047766612554</c:v>
                </c:pt>
                <c:pt idx="17">
                  <c:v>-0.21242547112738819</c:v>
                </c:pt>
                <c:pt idx="18">
                  <c:v>-0.22471248656962303</c:v>
                </c:pt>
                <c:pt idx="19">
                  <c:v>-0.23696387494150239</c:v>
                </c:pt>
                <c:pt idx="20">
                  <c:v>-0.24917769384506591</c:v>
                </c:pt>
                <c:pt idx="21">
                  <c:v>-0.26135200683880988</c:v>
                </c:pt>
                <c:pt idx="22">
                  <c:v>-0.2734848837447002</c:v>
                </c:pt>
                <c:pt idx="23">
                  <c:v>-0.28557440095419234</c:v>
                </c:pt>
                <c:pt idx="24">
                  <c:v>-0.29761864173321162</c:v>
                </c:pt>
                <c:pt idx="25">
                  <c:v>-0.30961569652603971</c:v>
                </c:pt>
                <c:pt idx="26">
                  <c:v>-0.32156366325806696</c:v>
                </c:pt>
                <c:pt idx="27">
                  <c:v>-0.33346064763735633</c:v>
                </c:pt>
                <c:pt idx="28">
                  <c:v>-0.34530476345497579</c:v>
                </c:pt>
                <c:pt idx="29">
                  <c:v>-0.3570941328840449</c:v>
                </c:pt>
                <c:pt idx="30">
                  <c:v>-0.36882688677745706</c:v>
                </c:pt>
                <c:pt idx="31">
                  <c:v>-0.38050116496422309</c:v>
                </c:pt>
                <c:pt idx="32">
                  <c:v>-0.39211511654439224</c:v>
                </c:pt>
                <c:pt idx="33">
                  <c:v>-0.40366690018250306</c:v>
                </c:pt>
                <c:pt idx="34">
                  <c:v>-0.4151546843995198</c:v>
                </c:pt>
                <c:pt idx="35">
                  <c:v>-0.42657664786320199</c:v>
                </c:pt>
                <c:pt idx="36">
                  <c:v>-0.43793097967686945</c:v>
                </c:pt>
                <c:pt idx="37">
                  <c:v>-0.44921587966651033</c:v>
                </c:pt>
                <c:pt idx="38">
                  <c:v>-0.46042955866619156</c:v>
                </c:pt>
                <c:pt idx="39">
                  <c:v>-0.47157023880171994</c:v>
                </c:pt>
                <c:pt idx="40">
                  <c:v>-0.48263615377251706</c:v>
                </c:pt>
                <c:pt idx="41">
                  <c:v>-0.49362554913165729</c:v>
                </c:pt>
                <c:pt idx="42">
                  <c:v>-0.50453668256402673</c:v>
                </c:pt>
                <c:pt idx="43">
                  <c:v>-0.51536782416255844</c:v>
                </c:pt>
                <c:pt idx="44">
                  <c:v>-0.52611725670250231</c:v>
                </c:pt>
                <c:pt idx="45">
                  <c:v>-0.53678327591368036</c:v>
                </c:pt>
                <c:pt idx="46">
                  <c:v>-0.5473641907506922</c:v>
                </c:pt>
                <c:pt idx="47">
                  <c:v>-0.55785832366102084</c:v>
                </c:pt>
                <c:pt idx="48">
                  <c:v>-0.56826401085100253</c:v>
                </c:pt>
                <c:pt idx="49">
                  <c:v>-0.57857960254961038</c:v>
                </c:pt>
                <c:pt idx="50">
                  <c:v>-0.5888034632700192</c:v>
                </c:pt>
                <c:pt idx="51">
                  <c:v>-0.59893397206890409</c:v>
                </c:pt>
                <c:pt idx="52">
                  <c:v>-0.60896952280343208</c:v>
                </c:pt>
                <c:pt idx="53">
                  <c:v>-0.61890852438590893</c:v>
                </c:pt>
                <c:pt idx="54">
                  <c:v>-0.62874940103603916</c:v>
                </c:pt>
                <c:pt idx="55">
                  <c:v>-0.63849059253075624</c:v>
                </c:pt>
                <c:pt idx="56">
                  <c:v>-0.64813055445158974</c:v>
                </c:pt>
                <c:pt idx="57">
                  <c:v>-0.65766775842952607</c:v>
                </c:pt>
                <c:pt idx="58">
                  <c:v>-0.66710069238732217</c:v>
                </c:pt>
                <c:pt idx="59">
                  <c:v>-0.676427860779239</c:v>
                </c:pt>
                <c:pt idx="60">
                  <c:v>-0.68564778482815303</c:v>
                </c:pt>
                <c:pt idx="61">
                  <c:v>-0.69475900276000901</c:v>
                </c:pt>
                <c:pt idx="62">
                  <c:v>-0.70376007003557695</c:v>
                </c:pt>
                <c:pt idx="63">
                  <c:v>-0.71264955957947684</c:v>
                </c:pt>
                <c:pt idx="64">
                  <c:v>-0.72142606200643566</c:v>
                </c:pt>
                <c:pt idx="65">
                  <c:v>-0.73008818584473634</c:v>
                </c:pt>
                <c:pt idx="66">
                  <c:v>-0.73863455775682996</c:v>
                </c:pt>
                <c:pt idx="67">
                  <c:v>-0.74706382275707306</c:v>
                </c:pt>
                <c:pt idx="68">
                  <c:v>-0.75537464442655133</c:v>
                </c:pt>
                <c:pt idx="69">
                  <c:v>-0.76356570512496436</c:v>
                </c:pt>
                <c:pt idx="70">
                  <c:v>-0.77163570619953037</c:v>
                </c:pt>
                <c:pt idx="71">
                  <c:v>-0.77958336819088125</c:v>
                </c:pt>
                <c:pt idx="72">
                  <c:v>-0.78740743103591482</c:v>
                </c:pt>
                <c:pt idx="73">
                  <c:v>-0.79510665426757132</c:v>
                </c:pt>
                <c:pt idx="74">
                  <c:v>-0.8026798172115045</c:v>
                </c:pt>
                <c:pt idx="75">
                  <c:v>-0.81012571917961196</c:v>
                </c:pt>
                <c:pt idx="76">
                  <c:v>-0.81744317966039926</c:v>
                </c:pt>
                <c:pt idx="77">
                  <c:v>-0.82463103850614505</c:v>
                </c:pt>
                <c:pt idx="78">
                  <c:v>-0.83168815611683522</c:v>
                </c:pt>
                <c:pt idx="79">
                  <c:v>-0.83861341362084196</c:v>
                </c:pt>
                <c:pt idx="80">
                  <c:v>-0.84540571305231527</c:v>
                </c:pt>
                <c:pt idx="81">
                  <c:v>-0.85206397752526009</c:v>
                </c:pt>
                <c:pt idx="82">
                  <c:v>-0.85858715140427089</c:v>
                </c:pt>
                <c:pt idx="83">
                  <c:v>-0.86497420047189832</c:v>
                </c:pt>
                <c:pt idx="84">
                  <c:v>-0.87122411209261896</c:v>
                </c:pt>
                <c:pt idx="85">
                  <c:v>-0.87733589537338308</c:v>
                </c:pt>
                <c:pt idx="86">
                  <c:v>-0.88330858132071755</c:v>
                </c:pt>
                <c:pt idx="87">
                  <c:v>-0.88914122299435316</c:v>
                </c:pt>
                <c:pt idx="88">
                  <c:v>-0.89483289565735857</c:v>
                </c:pt>
                <c:pt idx="89">
                  <c:v>-0.90038269692275252</c:v>
                </c:pt>
                <c:pt idx="90">
                  <c:v>-0.90578974689657299</c:v>
                </c:pt>
                <c:pt idx="91">
                  <c:v>-0.91105318831737969</c:v>
                </c:pt>
                <c:pt idx="92">
                  <c:v>-0.91617218669216938</c:v>
                </c:pt>
                <c:pt idx="93">
                  <c:v>-0.9211459304286802</c:v>
                </c:pt>
                <c:pt idx="94">
                  <c:v>-0.92597363096406582</c:v>
                </c:pt>
                <c:pt idx="95">
                  <c:v>-0.9306545228899179</c:v>
                </c:pt>
                <c:pt idx="96">
                  <c:v>-0.93518786407361854</c:v>
                </c:pt>
                <c:pt idx="97">
                  <c:v>-0.93957293577600121</c:v>
                </c:pt>
                <c:pt idx="98">
                  <c:v>-0.94380904276530342</c:v>
                </c:pt>
                <c:pt idx="99">
                  <c:v>-0.94789551342739287</c:v>
                </c:pt>
                <c:pt idx="100">
                  <c:v>-0.95183169987224769</c:v>
                </c:pt>
                <c:pt idx="101">
                  <c:v>-0.95561697803667711</c:v>
                </c:pt>
                <c:pt idx="102">
                  <c:v>-0.95925074778326314</c:v>
                </c:pt>
                <c:pt idx="103">
                  <c:v>-0.96273243299550948</c:v>
                </c:pt>
                <c:pt idx="104">
                  <c:v>-0.96606148166918226</c:v>
                </c:pt>
                <c:pt idx="105">
                  <c:v>-0.96923736599982724</c:v>
                </c:pt>
                <c:pt idx="106">
                  <c:v>-0.97225958246645094</c:v>
                </c:pt>
                <c:pt idx="107">
                  <c:v>-0.97512765191135131</c:v>
                </c:pt>
                <c:pt idx="108">
                  <c:v>-0.97784111961608577</c:v>
                </c:pt>
                <c:pt idx="109">
                  <c:v>-0.98039955537356505</c:v>
                </c:pt>
                <c:pt idx="110">
                  <c:v>-0.98280255355625956</c:v>
                </c:pt>
                <c:pt idx="111">
                  <c:v>-0.9850497331805107</c:v>
                </c:pt>
                <c:pt idx="112">
                  <c:v>-0.98714073796693302</c:v>
                </c:pt>
                <c:pt idx="113">
                  <c:v>-0.98907523639690131</c:v>
                </c:pt>
                <c:pt idx="114">
                  <c:v>-0.99085292176511075</c:v>
                </c:pt>
                <c:pt idx="115">
                  <c:v>-0.99247351222820401</c:v>
                </c:pt>
                <c:pt idx="116">
                  <c:v>-0.99393675084945565</c:v>
                </c:pt>
                <c:pt idx="117">
                  <c:v>-0.99524240563950839</c:v>
                </c:pt>
                <c:pt idx="118">
                  <c:v>-0.99639026959315424</c:v>
                </c:pt>
                <c:pt idx="119">
                  <c:v>-0.99738016072215352</c:v>
                </c:pt>
                <c:pt idx="120">
                  <c:v>-0.9982119220840886</c:v>
                </c:pt>
                <c:pt idx="121">
                  <c:v>-0.9988854218072466</c:v>
                </c:pt>
                <c:pt idx="122">
                  <c:v>-0.99940055311152631</c:v>
                </c:pt>
                <c:pt idx="123">
                  <c:v>-0.99975723432536823</c:v>
                </c:pt>
                <c:pt idx="124">
                  <c:v>-0.99995540889870305</c:v>
                </c:pt>
                <c:pt idx="125">
                  <c:v>-0.9999950454119173</c:v>
                </c:pt>
                <c:pt idx="126">
                  <c:v>-0.99987613758083482</c:v>
                </c:pt>
                <c:pt idx="127">
                  <c:v>-0.99959870425771313</c:v>
                </c:pt>
                <c:pt idx="128">
                  <c:v>-0.99916278942825454</c:v>
                </c:pt>
                <c:pt idx="129">
                  <c:v>-0.99856846220463213</c:v>
                </c:pt>
                <c:pt idx="130">
                  <c:v>-0.99781581681453291</c:v>
                </c:pt>
                <c:pt idx="131">
                  <c:v>-0.9969049725862178</c:v>
                </c:pt>
                <c:pt idx="132">
                  <c:v>-0.99583607392960338</c:v>
                </c:pt>
                <c:pt idx="133">
                  <c:v>-0.99460929031336576</c:v>
                </c:pt>
                <c:pt idx="134">
                  <c:v>-0.99322481623807268</c:v>
                </c:pt>
                <c:pt idx="135">
                  <c:v>-0.99168287120534626</c:v>
                </c:pt>
                <c:pt idx="136">
                  <c:v>-0.98998369968306188</c:v>
                </c:pt>
                <c:pt idx="137">
                  <c:v>-0.98812757106658899</c:v>
                </c:pt>
                <c:pt idx="138">
                  <c:v>-0.98611477963608019</c:v>
                </c:pt>
                <c:pt idx="139">
                  <c:v>-0.98394564450981403</c:v>
                </c:pt>
                <c:pt idx="140">
                  <c:v>-0.9816205095936007</c:v>
                </c:pt>
                <c:pt idx="141">
                  <c:v>-0.97913974352625754</c:v>
                </c:pt>
                <c:pt idx="142">
                  <c:v>-0.97650373962116255</c:v>
                </c:pt>
                <c:pt idx="143">
                  <c:v>-0.97371291580389718</c:v>
                </c:pt>
                <c:pt idx="144">
                  <c:v>-0.97076771454598576</c:v>
                </c:pt>
                <c:pt idx="145">
                  <c:v>-0.9676686027947442</c:v>
                </c:pt>
                <c:pt idx="146">
                  <c:v>-0.96441607189924727</c:v>
                </c:pt>
                <c:pt idx="147">
                  <c:v>-0.96101063753242832</c:v>
                </c:pt>
                <c:pt idx="148">
                  <c:v>-0.95745283960932082</c:v>
                </c:pt>
                <c:pt idx="149">
                  <c:v>-0.95374324220145856</c:v>
                </c:pt>
                <c:pt idx="150">
                  <c:v>-0.94988243344744416</c:v>
                </c:pt>
                <c:pt idx="151">
                  <c:v>-0.9458710254597027</c:v>
                </c:pt>
                <c:pt idx="152">
                  <c:v>-0.94170965422743436</c:v>
                </c:pt>
                <c:pt idx="153">
                  <c:v>-0.93739897951578133</c:v>
                </c:pt>
                <c:pt idx="154">
                  <c:v>-0.93293968476122557</c:v>
                </c:pt>
                <c:pt idx="155">
                  <c:v>-0.92833247696323273</c:v>
                </c:pt>
                <c:pt idx="156">
                  <c:v>-0.92357808657216123</c:v>
                </c:pt>
                <c:pt idx="157">
                  <c:v>-0.91867726737345312</c:v>
                </c:pt>
                <c:pt idx="158">
                  <c:v>-0.91363079636812405</c:v>
                </c:pt>
                <c:pt idx="159">
                  <c:v>-0.908439473649575</c:v>
                </c:pt>
                <c:pt idx="160">
                  <c:v>-0.90310412227674031</c:v>
                </c:pt>
                <c:pt idx="161">
                  <c:v>-0.89762558814359616</c:v>
                </c:pt>
                <c:pt idx="162">
                  <c:v>-0.89200473984504758</c:v>
                </c:pt>
                <c:pt idx="163">
                  <c:v>-0.88624246853921795</c:v>
                </c:pt>
                <c:pt idx="164">
                  <c:v>-0.88033968780615957</c:v>
                </c:pt>
                <c:pt idx="165">
                  <c:v>-0.87429733350301031</c:v>
                </c:pt>
                <c:pt idx="166">
                  <c:v>-0.86811636361561695</c:v>
                </c:pt>
                <c:pt idx="167">
                  <c:v>-0.86179775810665327</c:v>
                </c:pt>
                <c:pt idx="168">
                  <c:v>-0.85534251876024969</c:v>
                </c:pt>
                <c:pt idx="169">
                  <c:v>-0.84875166902316668</c:v>
                </c:pt>
                <c:pt idx="170">
                  <c:v>-0.84202625384253138</c:v>
                </c:pt>
                <c:pt idx="171">
                  <c:v>-0.83516733950016653</c:v>
                </c:pt>
                <c:pt idx="172">
                  <c:v>-0.82817601344353708</c:v>
                </c:pt>
                <c:pt idx="173">
                  <c:v>-0.82105338411334028</c:v>
                </c:pt>
                <c:pt idx="174">
                  <c:v>-0.81380058076776807</c:v>
                </c:pt>
                <c:pt idx="175">
                  <c:v>-0.80641875330346857</c:v>
                </c:pt>
                <c:pt idx="176">
                  <c:v>-0.79890907207323514</c:v>
                </c:pt>
                <c:pt idx="177">
                  <c:v>-0.79127272770045332</c:v>
                </c:pt>
                <c:pt idx="178">
                  <c:v>-0.7835109308903333</c:v>
                </c:pt>
                <c:pt idx="179">
                  <c:v>-0.77562491223795782</c:v>
                </c:pt>
                <c:pt idx="180">
                  <c:v>-0.76761592203317841</c:v>
                </c:pt>
                <c:pt idx="181">
                  <c:v>-0.759485230062386</c:v>
                </c:pt>
                <c:pt idx="182">
                  <c:v>-0.75123412540719514</c:v>
                </c:pt>
                <c:pt idx="183">
                  <c:v>-0.74286391624006443</c:v>
                </c:pt>
                <c:pt idx="184">
                  <c:v>-0.73437592961689302</c:v>
                </c:pt>
                <c:pt idx="185">
                  <c:v>-0.72577151126662232</c:v>
                </c:pt>
                <c:pt idx="186">
                  <c:v>-0.71705202537787593</c:v>
                </c:pt>
                <c:pt idx="187">
                  <c:v>-0.70821885438267662</c:v>
                </c:pt>
                <c:pt idx="188">
                  <c:v>-0.69927339873726635</c:v>
                </c:pt>
                <c:pt idx="189">
                  <c:v>-0.69021707670007193</c:v>
                </c:pt>
                <c:pt idx="190">
                  <c:v>-0.68105132410684666</c:v>
                </c:pt>
                <c:pt idx="191">
                  <c:v>-0.67177759414302485</c:v>
                </c:pt>
                <c:pt idx="192">
                  <c:v>-0.66239735711332759</c:v>
                </c:pt>
                <c:pt idx="193">
                  <c:v>-0.65291210020865287</c:v>
                </c:pt>
                <c:pt idx="194">
                  <c:v>-0.64332332727028774</c:v>
                </c:pt>
                <c:pt idx="195">
                  <c:v>-0.63363255855148315</c:v>
                </c:pt>
                <c:pt idx="196">
                  <c:v>-0.62384133047642276</c:v>
                </c:pt>
                <c:pt idx="197">
                  <c:v>-0.61395119539663345</c:v>
                </c:pt>
                <c:pt idx="198">
                  <c:v>-0.60396372134486531</c:v>
                </c:pt>
                <c:pt idx="199">
                  <c:v>-0.59388049178648838</c:v>
                </c:pt>
                <c:pt idx="200">
                  <c:v>-0.58370310536844239</c:v>
                </c:pt>
                <c:pt idx="201">
                  <c:v>-0.57343317566577767</c:v>
                </c:pt>
                <c:pt idx="202">
                  <c:v>-0.56307233092583253</c:v>
                </c:pt>
                <c:pt idx="203">
                  <c:v>-0.55262221381008125</c:v>
                </c:pt>
                <c:pt idx="204">
                  <c:v>-0.54208448113369867</c:v>
                </c:pt>
                <c:pt idx="205">
                  <c:v>-0.53146080360288028</c:v>
                </c:pt>
                <c:pt idx="206">
                  <c:v>-0.5207528655499587</c:v>
                </c:pt>
                <c:pt idx="207">
                  <c:v>-0.50996236466636313</c:v>
                </c:pt>
                <c:pt idx="208">
                  <c:v>-0.49909101173345694</c:v>
                </c:pt>
                <c:pt idx="209">
                  <c:v>-0.48814053035130217</c:v>
                </c:pt>
                <c:pt idx="210">
                  <c:v>-0.4771126566653916</c:v>
                </c:pt>
                <c:pt idx="211">
                  <c:v>-0.46600913909138969</c:v>
                </c:pt>
                <c:pt idx="212">
                  <c:v>-0.45483173803793203</c:v>
                </c:pt>
                <c:pt idx="213">
                  <c:v>-0.44358222562751976</c:v>
                </c:pt>
                <c:pt idx="214">
                  <c:v>-0.43226238541555839</c:v>
                </c:pt>
                <c:pt idx="215">
                  <c:v>-0.42087401210758435</c:v>
                </c:pt>
                <c:pt idx="216">
                  <c:v>-0.40941891127472135</c:v>
                </c:pt>
                <c:pt idx="217">
                  <c:v>-0.39789889906741854</c:v>
                </c:pt>
                <c:pt idx="218">
                  <c:v>-0.38631580192750681</c:v>
                </c:pt>
                <c:pt idx="219">
                  <c:v>-0.37467145629862603</c:v>
                </c:pt>
                <c:pt idx="220">
                  <c:v>-0.36296770833506597</c:v>
                </c:pt>
                <c:pt idx="221">
                  <c:v>-0.35120641360906618</c:v>
                </c:pt>
                <c:pt idx="222">
                  <c:v>-0.3393894368166262</c:v>
                </c:pt>
                <c:pt idx="223">
                  <c:v>-0.32751865148186576</c:v>
                </c:pt>
                <c:pt idx="224">
                  <c:v>-0.31559593965998722</c:v>
                </c:pt>
                <c:pt idx="225">
                  <c:v>-0.30362319163888341</c:v>
                </c:pt>
                <c:pt idx="226">
                  <c:v>-0.29160230563944411</c:v>
                </c:pt>
                <c:pt idx="227">
                  <c:v>-0.27953518751460066</c:v>
                </c:pt>
                <c:pt idx="228">
                  <c:v>-0.26742375044716271</c:v>
                </c:pt>
                <c:pt idx="229">
                  <c:v>-0.25526991464649296</c:v>
                </c:pt>
                <c:pt idx="230">
                  <c:v>-0.24307560704406533</c:v>
                </c:pt>
                <c:pt idx="231">
                  <c:v>-0.23084276098796225</c:v>
                </c:pt>
                <c:pt idx="232">
                  <c:v>-0.21857331593634971</c:v>
                </c:pt>
                <c:pt idx="233">
                  <c:v>-0.20626921714998633</c:v>
                </c:pt>
                <c:pt idx="234">
                  <c:v>-0.19393241538381192</c:v>
                </c:pt>
                <c:pt idx="235">
                  <c:v>-0.1815648665776633</c:v>
                </c:pt>
                <c:pt idx="236">
                  <c:v>-0.16916853154617187</c:v>
                </c:pt>
                <c:pt idx="237">
                  <c:v>-0.1567453756678846</c:v>
                </c:pt>
                <c:pt idx="238">
                  <c:v>-0.14429736857366296</c:v>
                </c:pt>
                <c:pt idx="239">
                  <c:v>-0.1318264838344082</c:v>
                </c:pt>
                <c:pt idx="240">
                  <c:v>-0.11933469864815945</c:v>
                </c:pt>
                <c:pt idx="241">
                  <c:v>-0.10682399352662118</c:v>
                </c:pt>
                <c:pt idx="242">
                  <c:v>-9.4296351981161083E-2</c:v>
                </c:pt>
                <c:pt idx="243">
                  <c:v>-8.1753760208334331E-2</c:v>
                </c:pt>
                <c:pt idx="244">
                  <c:v>-6.9198206774982327E-2</c:v>
                </c:pt>
                <c:pt idx="245">
                  <c:v>-5.6631682302953242E-2</c:v>
                </c:pt>
                <c:pt idx="246">
                  <c:v>-4.4056179153501372E-2</c:v>
                </c:pt>
                <c:pt idx="247">
                  <c:v>-3.1473691111406125E-2</c:v>
                </c:pt>
                <c:pt idx="248">
                  <c:v>-1.8886213068867626E-2</c:v>
                </c:pt>
                <c:pt idx="249">
                  <c:v>-6.2957407092267123E-3</c:v>
                </c:pt>
                <c:pt idx="250">
                  <c:v>6.2957298094427185E-3</c:v>
                </c:pt>
                <c:pt idx="251">
                  <c:v>1.8886202170812185E-2</c:v>
                </c:pt>
                <c:pt idx="252">
                  <c:v>3.1473680216806625E-2</c:v>
                </c:pt>
                <c:pt idx="253">
                  <c:v>4.4056168264085101E-2</c:v>
                </c:pt>
                <c:pt idx="254">
                  <c:v>5.6631671420446214E-2</c:v>
                </c:pt>
                <c:pt idx="255">
                  <c:v>6.9198195901110357E-2</c:v>
                </c:pt>
                <c:pt idx="256">
                  <c:v>8.1753749344821866E-2</c:v>
                </c:pt>
                <c:pt idx="257">
                  <c:v>9.4296341129730038E-2</c:v>
                </c:pt>
                <c:pt idx="258">
                  <c:v>0.106823982688992</c:v>
                </c:pt>
                <c:pt idx="259">
                  <c:v>0.11933468782604993</c:v>
                </c:pt>
                <c:pt idx="260">
                  <c:v>0.1318264730295346</c:v>
                </c:pt>
                <c:pt idx="261">
                  <c:v>0.14429735778773875</c:v>
                </c:pt>
                <c:pt idx="262">
                  <c:v>0.15674536490261939</c:v>
                </c:pt>
                <c:pt idx="263">
                  <c:v>0.16916852080327247</c:v>
                </c:pt>
                <c:pt idx="264">
                  <c:v>0.18156485585883247</c:v>
                </c:pt>
                <c:pt idx="265">
                  <c:v>0.1939324046907496</c:v>
                </c:pt>
                <c:pt idx="266">
                  <c:v>0.20626920648438821</c:v>
                </c:pt>
                <c:pt idx="267">
                  <c:v>0.21857330529990635</c:v>
                </c:pt>
                <c:pt idx="268">
                  <c:v>0.23084275038235999</c:v>
                </c:pt>
                <c:pt idx="269">
                  <c:v>0.24307559647098526</c:v>
                </c:pt>
                <c:pt idx="270">
                  <c:v>0.25526990410761174</c:v>
                </c:pt>
                <c:pt idx="271">
                  <c:v>0.26742373994415175</c:v>
                </c:pt>
                <c:pt idx="272">
                  <c:v>0.27953517704912467</c:v>
                </c:pt>
                <c:pt idx="273">
                  <c:v>0.29160229521316233</c:v>
                </c:pt>
                <c:pt idx="274">
                  <c:v>0.3036231812534485</c:v>
                </c:pt>
                <c:pt idx="275">
                  <c:v>0.31559592931704616</c:v>
                </c:pt>
                <c:pt idx="276">
                  <c:v>0.32751864118305873</c:v>
                </c:pt>
                <c:pt idx="277">
                  <c:v>0.33938942656358567</c:v>
                </c:pt>
                <c:pt idx="278">
                  <c:v>0.35120640340341769</c:v>
                </c:pt>
                <c:pt idx="279">
                  <c:v>0.36296769817842722</c:v>
                </c:pt>
                <c:pt idx="280">
                  <c:v>0.37467144619260806</c:v>
                </c:pt>
                <c:pt idx="281">
                  <c:v>0.38631579187371151</c:v>
                </c:pt>
                <c:pt idx="282">
                  <c:v>0.39789888906743986</c:v>
                </c:pt>
                <c:pt idx="283">
                  <c:v>0.40941890133014475</c:v>
                </c:pt>
                <c:pt idx="284">
                  <c:v>0.42087400221998605</c:v>
                </c:pt>
                <c:pt idx="285">
                  <c:v>0.43226237558650693</c:v>
                </c:pt>
                <c:pt idx="286">
                  <c:v>0.44358221585857299</c:v>
                </c:pt>
                <c:pt idx="287">
                  <c:v>0.45483172833063878</c:v>
                </c:pt>
                <c:pt idx="288">
                  <c:v>0.46600912944728906</c:v>
                </c:pt>
                <c:pt idx="289">
                  <c:v>0.4771126470860122</c:v>
                </c:pt>
                <c:pt idx="290">
                  <c:v>0.48814052083816351</c:v>
                </c:pt>
                <c:pt idx="291">
                  <c:v>0.49909100228806691</c:v>
                </c:pt>
                <c:pt idx="292">
                  <c:v>0.50996235529021927</c:v>
                </c:pt>
                <c:pt idx="293">
                  <c:v>0.52075285624454726</c:v>
                </c:pt>
                <c:pt idx="294">
                  <c:v>0.53146079436967675</c:v>
                </c:pt>
                <c:pt idx="295">
                  <c:v>0.54208447197416743</c:v>
                </c:pt>
                <c:pt idx="296">
                  <c:v>0.55262220472567414</c:v>
                </c:pt>
                <c:pt idx="297">
                  <c:v>0.56307232191798984</c:v>
                </c:pt>
                <c:pt idx="298">
                  <c:v>0.57343316673592715</c:v>
                </c:pt>
                <c:pt idx="299">
                  <c:v>0.58370309651800023</c:v>
                </c:pt>
                <c:pt idx="300">
                  <c:v>0.59388048301685803</c:v>
                </c:pt>
                <c:pt idx="301">
                  <c:v>0.60396371265743687</c:v>
                </c:pt>
                <c:pt idx="302">
                  <c:v>0.61395118679278426</c:v>
                </c:pt>
                <c:pt idx="303">
                  <c:v>0.62384132195751663</c:v>
                </c:pt>
                <c:pt idx="304">
                  <c:v>0.63363255011887099</c:v>
                </c:pt>
                <c:pt idx="305">
                  <c:v>0.64332331892530692</c:v>
                </c:pt>
                <c:pt idx="306">
                  <c:v>0.65291209195262589</c:v>
                </c:pt>
                <c:pt idx="307">
                  <c:v>0.66239734894756364</c:v>
                </c:pt>
                <c:pt idx="308">
                  <c:v>0.6717775860688181</c:v>
                </c:pt>
                <c:pt idx="309">
                  <c:v>0.68105131612547776</c:v>
                </c:pt>
                <c:pt idx="310">
                  <c:v>0.69021706881280642</c:v>
                </c:pt>
                <c:pt idx="311">
                  <c:v>0.69927339094535446</c:v>
                </c:pt>
                <c:pt idx="312">
                  <c:v>0.70821884668735369</c:v>
                </c:pt>
                <c:pt idx="313">
                  <c:v>0.71705201778036176</c:v>
                </c:pt>
                <c:pt idx="314">
                  <c:v>0.72577150376812161</c:v>
                </c:pt>
                <c:pt idx="315">
                  <c:v>0.73437592221859516</c:v>
                </c:pt>
                <c:pt idx="316">
                  <c:v>0.74286390894314192</c:v>
                </c:pt>
                <c:pt idx="317">
                  <c:v>0.75123411821280495</c:v>
                </c:pt>
                <c:pt idx="318">
                  <c:v>0.75948522297166865</c:v>
                </c:pt>
                <c:pt idx="319">
                  <c:v>0.76761591504725812</c:v>
                </c:pt>
                <c:pt idx="320">
                  <c:v>0.7756249053579426</c:v>
                </c:pt>
                <c:pt idx="321">
                  <c:v>0.78351092411731305</c:v>
                </c:pt>
                <c:pt idx="322">
                  <c:v>0.79127272103550239</c:v>
                </c:pt>
                <c:pt idx="323">
                  <c:v>0.79890906551741014</c:v>
                </c:pt>
                <c:pt idx="324">
                  <c:v>0.80641874685780912</c:v>
                </c:pt>
                <c:pt idx="325">
                  <c:v>0.81380057443329612</c:v>
                </c:pt>
                <c:pt idx="326">
                  <c:v>0.82105337789106003</c:v>
                </c:pt>
                <c:pt idx="327">
                  <c:v>0.82817600733443497</c:v>
                </c:pt>
                <c:pt idx="328">
                  <c:v>0.83516733350521122</c:v>
                </c:pt>
                <c:pt idx="329">
                  <c:v>0.84202624796267322</c:v>
                </c:pt>
                <c:pt idx="330">
                  <c:v>0.8487516632593376</c:v>
                </c:pt>
                <c:pt idx="331">
                  <c:v>0.85534251311336396</c:v>
                </c:pt>
                <c:pt idx="332">
                  <c:v>0.86179775257760605</c:v>
                </c:pt>
                <c:pt idx="333">
                  <c:v>0.86811635820528488</c:v>
                </c:pt>
                <c:pt idx="334">
                  <c:v>0.87429732821225115</c:v>
                </c:pt>
                <c:pt idx="335">
                  <c:v>0.88033968263581241</c:v>
                </c:pt>
                <c:pt idx="336">
                  <c:v>0.88624246349010227</c:v>
                </c:pt>
                <c:pt idx="337">
                  <c:v>0.89200473491796384</c:v>
                </c:pt>
                <c:pt idx="338">
                  <c:v>0.89762558333932563</c:v>
                </c:pt>
                <c:pt idx="339">
                  <c:v>0.90310411759604481</c:v>
                </c:pt>
                <c:pt idx="340">
                  <c:v>0.90843946909319606</c:v>
                </c:pt>
                <c:pt idx="341">
                  <c:v>0.91363079193678443</c:v>
                </c:pt>
                <c:pt idx="342">
                  <c:v>0.91867726306785535</c:v>
                </c:pt>
                <c:pt idx="343">
                  <c:v>0.92357808239298822</c:v>
                </c:pt>
                <c:pt idx="344">
                  <c:v>0.92833247291114673</c:v>
                </c:pt>
                <c:pt idx="345">
                  <c:v>0.93293968083686918</c:v>
                </c:pt>
                <c:pt idx="346">
                  <c:v>0.93739897571977682</c:v>
                </c:pt>
                <c:pt idx="347">
                  <c:v>0.94170965056038336</c:v>
                </c:pt>
                <c:pt idx="348">
                  <c:v>0.94587102192218675</c:v>
                </c:pt>
                <c:pt idx="349">
                  <c:v>0.94988243004002404</c:v>
                </c:pt>
                <c:pt idx="350">
                  <c:v>0.95374323892467427</c:v>
                </c:pt>
                <c:pt idx="351">
                  <c:v>0.95745283646369217</c:v>
                </c:pt>
                <c:pt idx="352">
                  <c:v>0.96101063451845392</c:v>
                </c:pt>
                <c:pt idx="353">
                  <c:v>0.96441606901740518</c:v>
                </c:pt>
                <c:pt idx="354">
                  <c:v>0.96766860004549116</c:v>
                </c:pt>
                <c:pt idx="355">
                  <c:v>0.97076771192975775</c:v>
                </c:pt>
                <c:pt idx="356">
                  <c:v>0.97371291332110887</c:v>
                </c:pt>
                <c:pt idx="357">
                  <c:v>0.97650373727220763</c:v>
                </c:pt>
                <c:pt idx="358">
                  <c:v>0.97913974131150838</c:v>
                </c:pt>
                <c:pt idx="359">
                  <c:v>0.98162050751340857</c:v>
                </c:pt>
                <c:pt idx="360">
                  <c:v>0.98394564256450845</c:v>
                </c:pt>
                <c:pt idx="361">
                  <c:v>0.98611477782596968</c:v>
                </c:pt>
                <c:pt idx="362">
                  <c:v>0.98812756939196067</c:v>
                </c:pt>
                <c:pt idx="363">
                  <c:v>0.98998369814418119</c:v>
                </c:pt>
                <c:pt idx="364">
                  <c:v>0.99168286980245723</c:v>
                </c:pt>
                <c:pt idx="365">
                  <c:v>0.99322481497139781</c:v>
                </c:pt>
                <c:pt idx="366">
                  <c:v>0.99460928918310565</c:v>
                </c:pt>
                <c:pt idx="367">
                  <c:v>0.99583607293593734</c:v>
                </c:pt>
                <c:pt idx="368">
                  <c:v>0.99690497172930337</c:v>
                </c:pt>
                <c:pt idx="369">
                  <c:v>0.99781581609450598</c:v>
                </c:pt>
                <c:pt idx="370">
                  <c:v>0.99856846162160673</c:v>
                </c:pt>
                <c:pt idx="371">
                  <c:v>0.99916278898232314</c:v>
                </c:pt>
                <c:pt idx="372">
                  <c:v>0.99959870394894657</c:v>
                </c:pt>
                <c:pt idx="373">
                  <c:v>0.99987613740928194</c:v>
                </c:pt>
                <c:pt idx="374">
                  <c:v>0.99999504537760531</c:v>
                </c:pt>
                <c:pt idx="375">
                  <c:v>0.99995540900163737</c:v>
                </c:pt>
                <c:pt idx="376">
                  <c:v>0.99975723456553256</c:v>
                </c:pt>
                <c:pt idx="377">
                  <c:v>0.99940055348888257</c:v>
                </c:pt>
                <c:pt idx="378">
                  <c:v>0.99888542232173505</c:v>
                </c:pt>
                <c:pt idx="379">
                  <c:v>0.99821192273562764</c:v>
                </c:pt>
                <c:pt idx="380">
                  <c:v>0.9973801615106398</c:v>
                </c:pt>
                <c:pt idx="381">
                  <c:v>0.99639027051846274</c:v>
                </c:pt>
                <c:pt idx="382">
                  <c:v>0.99524240670149244</c:v>
                </c:pt>
                <c:pt idx="383">
                  <c:v>0.99393675204794685</c:v>
                </c:pt>
                <c:pt idx="384">
                  <c:v>0.99247351356301239</c:v>
                </c:pt>
                <c:pt idx="385">
                  <c:v>0.9908529232360247</c:v>
                </c:pt>
                <c:pt idx="386">
                  <c:v>0.98907523800368746</c:v>
                </c:pt>
                <c:pt idx="387">
                  <c:v>0.9871407397093368</c:v>
                </c:pt>
                <c:pt idx="388">
                  <c:v>0.98504973505825577</c:v>
                </c:pt>
                <c:pt idx="389">
                  <c:v>0.98280255556904839</c:v>
                </c:pt>
                <c:pt idx="390">
                  <c:v>0.98039955752107832</c:v>
                </c:pt>
                <c:pt idx="391">
                  <c:v>0.97784112189798311</c:v>
                </c:pt>
                <c:pt idx="392">
                  <c:v>0.97512765432727078</c:v>
                </c:pt>
                <c:pt idx="393">
                  <c:v>0.97225958501600962</c:v>
                </c:pt>
                <c:pt idx="394">
                  <c:v>0.96923736868262089</c:v>
                </c:pt>
                <c:pt idx="395">
                  <c:v>0.96606148448478557</c:v>
                </c:pt>
                <c:pt idx="396">
                  <c:v>0.96273243594347602</c:v>
                </c:pt>
                <c:pt idx="397">
                  <c:v>0.9592507508631255</c:v>
                </c:pt>
                <c:pt idx="398">
                  <c:v>0.95561698124794703</c:v>
                </c:pt>
                <c:pt idx="399">
                  <c:v>0.95183170321441624</c:v>
                </c:pt>
                <c:pt idx="400">
                  <c:v>0.94789551689992979</c:v>
                </c:pt>
                <c:pt idx="401">
                  <c:v>0.94380904636765839</c:v>
                </c:pt>
                <c:pt idx="402">
                  <c:v>0.9395729395076029</c:v>
                </c:pt>
                <c:pt idx="403">
                  <c:v>0.93518786793387554</c:v>
                </c:pt>
                <c:pt idx="404">
                  <c:v>0.93065452687821804</c:v>
                </c:pt>
                <c:pt idx="405">
                  <c:v>0.9259736350797767</c:v>
                </c:pt>
                <c:pt idx="406">
                  <c:v>0.92114593467114947</c:v>
                </c:pt>
                <c:pt idx="407">
                  <c:v>0.91617219106072434</c:v>
                </c:pt>
                <c:pt idx="408">
                  <c:v>0.91105319281132768</c:v>
                </c:pt>
                <c:pt idx="409">
                  <c:v>0.90578975151520191</c:v>
                </c:pt>
                <c:pt idx="410">
                  <c:v>0.90038270166532985</c:v>
                </c:pt>
                <c:pt idx="411">
                  <c:v>0.89483290052313236</c:v>
                </c:pt>
                <c:pt idx="412">
                  <c:v>0.88914122798255191</c:v>
                </c:pt>
                <c:pt idx="413">
                  <c:v>0.88330858643055044</c:v>
                </c:pt>
                <c:pt idx="414">
                  <c:v>0.87733590060403999</c:v>
                </c:pt>
                <c:pt idx="415">
                  <c:v>0.87122411744327033</c:v>
                </c:pt>
                <c:pt idx="416">
                  <c:v>0.86497420594169605</c:v>
                </c:pt>
                <c:pt idx="417">
                  <c:v>0.85858715699234767</c:v>
                </c:pt>
                <c:pt idx="418">
                  <c:v>0.85206398323072996</c:v>
                </c:pt>
                <c:pt idx="419">
                  <c:v>0.84540571887427429</c:v>
                </c:pt>
                <c:pt idx="420">
                  <c:v>0.83861341955836666</c:v>
                </c:pt>
                <c:pt idx="421">
                  <c:v>0.83168816216898411</c:v>
                </c:pt>
                <c:pt idx="422">
                  <c:v>0.82463104467195869</c:v>
                </c:pt>
                <c:pt idx="423">
                  <c:v>0.81744318593889997</c:v>
                </c:pt>
                <c:pt idx="424">
                  <c:v>0.81012572556980411</c:v>
                </c:pt>
                <c:pt idx="425">
                  <c:v>0.80267982371237523</c:v>
                </c:pt>
                <c:pt idx="426">
                  <c:v>0.7951066608780899</c:v>
                </c:pt>
                <c:pt idx="427">
                  <c:v>0.78740743775503297</c:v>
                </c:pt>
                <c:pt idx="428">
                  <c:v>0.77958337501753394</c:v>
                </c:pt>
                <c:pt idx="429">
                  <c:v>0.77163571313263579</c:v>
                </c:pt>
                <c:pt idx="430">
                  <c:v>0.76356571216342284</c:v>
                </c:pt>
                <c:pt idx="431">
                  <c:v>0.75537465156924688</c:v>
                </c:pt>
                <c:pt idx="432">
                  <c:v>0.74706383000287324</c:v>
                </c:pt>
                <c:pt idx="433">
                  <c:v>0.73863456510458603</c:v>
                </c:pt>
                <c:pt idx="434">
                  <c:v>0.73008819329328301</c:v>
                </c:pt>
                <c:pt idx="435">
                  <c:v>0.72142606955459232</c:v>
                </c:pt>
                <c:pt idx="436">
                  <c:v>0.71264956722604689</c:v>
                </c:pt>
                <c:pt idx="437">
                  <c:v>0.70376007777934746</c:v>
                </c:pt>
                <c:pt idx="438">
                  <c:v>0.69475901059975276</c:v>
                </c:pt>
                <c:pt idx="439">
                  <c:v>0.68564779276262766</c:v>
                </c:pt>
                <c:pt idx="440">
                  <c:v>0.67642786880718597</c:v>
                </c:pt>
                <c:pt idx="441">
                  <c:v>0.66710070050746861</c:v>
                </c:pt>
                <c:pt idx="442">
                  <c:v>0.65766776664058457</c:v>
                </c:pt>
                <c:pt idx="443">
                  <c:v>0.64813056275225844</c:v>
                </c:pt>
                <c:pt idx="444">
                  <c:v>0.63849060091971876</c:v>
                </c:pt>
                <c:pt idx="445">
                  <c:v>0.6287494095119659</c:v>
                </c:pt>
                <c:pt idx="446">
                  <c:v>0.61890853294745607</c:v>
                </c:pt>
                <c:pt idx="447">
                  <c:v>0.60896953144924182</c:v>
                </c:pt>
                <c:pt idx="448">
                  <c:v>0.59893398079760674</c:v>
                </c:pt>
                <c:pt idx="449">
                  <c:v>0.58880347208023021</c:v>
                </c:pt>
                <c:pt idx="450">
                  <c:v>0.57857961143993286</c:v>
                </c:pt>
                <c:pt idx="451">
                  <c:v>0.56826401982002706</c:v>
                </c:pt>
                <c:pt idx="452">
                  <c:v>0.55785833270732543</c:v>
                </c:pt>
                <c:pt idx="453">
                  <c:v>0.54736419987284213</c:v>
                </c:pt>
                <c:pt idx="454">
                  <c:v>0.53678328511022977</c:v>
                </c:pt>
                <c:pt idx="455">
                  <c:v>0.52611726597199304</c:v>
                </c:pt>
                <c:pt idx="456">
                  <c:v>0.515367833503521</c:v>
                </c:pt>
                <c:pt idx="457">
                  <c:v>0.50453669197497975</c:v>
                </c:pt>
                <c:pt idx="458">
                  <c:v>0.49362555861110979</c:v>
                </c:pt>
                <c:pt idx="459">
                  <c:v>0.48263616331896542</c:v>
                </c:pt>
                <c:pt idx="460">
                  <c:v>0.47157024841365064</c:v>
                </c:pt>
                <c:pt idx="461">
                  <c:v>0.4604295683420806</c:v>
                </c:pt>
                <c:pt idx="462">
                  <c:v>0.44921588940482371</c:v>
                </c:pt>
                <c:pt idx="463">
                  <c:v>0.43793098947606274</c:v>
                </c:pt>
                <c:pt idx="464">
                  <c:v>0.42657665772172199</c:v>
                </c:pt>
                <c:pt idx="465">
                  <c:v>0.41515469431580354</c:v>
                </c:pt>
                <c:pt idx="466">
                  <c:v>0.4036669101549783</c:v>
                </c:pt>
                <c:pt idx="467">
                  <c:v>0.39211512657147751</c:v>
                </c:pt>
                <c:pt idx="468">
                  <c:v>0.3805011750443299</c:v>
                </c:pt>
                <c:pt idx="469">
                  <c:v>0.3688268969089864</c:v>
                </c:pt>
                <c:pt idx="470">
                  <c:v>0.3570941430653905</c:v>
                </c:pt>
                <c:pt idx="471">
                  <c:v>0.34530477368452339</c:v>
                </c:pt>
                <c:pt idx="472">
                  <c:v>0.33346065791348412</c:v>
                </c:pt>
                <c:pt idx="473">
                  <c:v>0.32156367357914528</c:v>
                </c:pt>
                <c:pt idx="474">
                  <c:v>0.30961570689043261</c:v>
                </c:pt>
                <c:pt idx="475">
                  <c:v>0.29761865213927596</c:v>
                </c:pt>
                <c:pt idx="476">
                  <c:v>0.28557441140027823</c:v>
                </c:pt>
                <c:pt idx="477">
                  <c:v>0.27348489422915107</c:v>
                </c:pt>
                <c:pt idx="478">
                  <c:v>0.26135201735996466</c:v>
                </c:pt>
                <c:pt idx="479">
                  <c:v>0.24917770440125575</c:v>
                </c:pt>
                <c:pt idx="480">
                  <c:v>0.23696388553105363</c:v>
                </c:pt>
                <c:pt idx="481">
                  <c:v>0.22471249719085676</c:v>
                </c:pt>
                <c:pt idx="482">
                  <c:v>0.21242548177862</c:v>
                </c:pt>
                <c:pt idx="483">
                  <c:v>0.20010478734079706</c:v>
                </c:pt>
                <c:pt idx="484">
                  <c:v>0.18775236726348704</c:v>
                </c:pt>
                <c:pt idx="485">
                  <c:v>0.17537017996273477</c:v>
                </c:pt>
                <c:pt idx="486">
                  <c:v>0.1629601885740333</c:v>
                </c:pt>
                <c:pt idx="487">
                  <c:v>0.15052436064107844</c:v>
                </c:pt>
                <c:pt idx="488">
                  <c:v>0.1380646678038252</c:v>
                </c:pt>
                <c:pt idx="489">
                  <c:v>0.1255830854858902</c:v>
                </c:pt>
                <c:pt idx="490">
                  <c:v>0.11308159258136333</c:v>
                </c:pt>
                <c:pt idx="491">
                  <c:v>0.1005621711410601</c:v>
                </c:pt>
                <c:pt idx="492">
                  <c:v>8.802680605827809E-2</c:v>
                </c:pt>
                <c:pt idx="493">
                  <c:v>7.5477484754101709E-2</c:v>
                </c:pt>
                <c:pt idx="494">
                  <c:v>6.2916196862306303E-2</c:v>
                </c:pt>
                <c:pt idx="495">
                  <c:v>5.0344933913911434E-2</c:v>
                </c:pt>
                <c:pt idx="496">
                  <c:v>3.776568902143327E-2</c:v>
                </c:pt>
                <c:pt idx="497">
                  <c:v>2.5180456562886366E-2</c:v>
                </c:pt>
                <c:pt idx="498">
                  <c:v>1.2591231865585599E-2</c:v>
                </c:pt>
                <c:pt idx="499">
                  <c:v>1.0889793189807276E-8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73600"/>
        <c:axId val="123675776"/>
      </c:scatterChart>
      <c:valAx>
        <c:axId val="123673600"/>
        <c:scaling>
          <c:orientation val="minMax"/>
          <c:max val="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hu-HU"/>
                  <a:t>F1 (57,46 %)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hu-HU"/>
          </a:p>
        </c:txPr>
        <c:crossAx val="123675776"/>
        <c:crosses val="autoZero"/>
        <c:crossBetween val="midCat"/>
        <c:majorUnit val="0.25"/>
      </c:valAx>
      <c:valAx>
        <c:axId val="123675776"/>
        <c:scaling>
          <c:orientation val="minMax"/>
          <c:max val="1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hu-HU"/>
                  <a:t>F2 (36,86 %)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hu-HU"/>
          </a:p>
        </c:txPr>
        <c:crossAx val="123673600"/>
        <c:crosses val="autoZero"/>
        <c:crossBetween val="midCat"/>
        <c:majorUnit val="0.25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hu-HU"/>
              <a:t>Observations (axes F1 and F2: 94,31 %)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78"/>
              </a:solidFill>
              <a:ln>
                <a:solidFill>
                  <a:srgbClr val="000078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Obs1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Obs2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Obs3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hu-HU"/>
                      <a:t>Obs4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hu-HU"/>
                      <a:t>Obs5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hu-HU"/>
                      <a:t>Obs6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hu-HU"/>
                      <a:t>Obs7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hu-HU"/>
                      <a:t>Obs8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[1]PCA!$C$114:$C$121</c:f>
              <c:numCache>
                <c:formatCode>General</c:formatCode>
                <c:ptCount val="8"/>
                <c:pt idx="0">
                  <c:v>-1.0648586596481229</c:v>
                </c:pt>
                <c:pt idx="1">
                  <c:v>5.2632327174961829E-2</c:v>
                </c:pt>
                <c:pt idx="2">
                  <c:v>2.7072666568773607</c:v>
                </c:pt>
                <c:pt idx="3">
                  <c:v>-2.0719424494114431</c:v>
                </c:pt>
                <c:pt idx="4">
                  <c:v>6.8638776076847567E-3</c:v>
                </c:pt>
                <c:pt idx="5">
                  <c:v>-3.465592357649154E-2</c:v>
                </c:pt>
                <c:pt idx="6">
                  <c:v>-0.48601243844656067</c:v>
                </c:pt>
                <c:pt idx="7">
                  <c:v>0.89070660942261115</c:v>
                </c:pt>
              </c:numCache>
            </c:numRef>
          </c:xVal>
          <c:yVal>
            <c:numRef>
              <c:f>[1]PCA!$D$114:$D$121</c:f>
              <c:numCache>
                <c:formatCode>General</c:formatCode>
                <c:ptCount val="8"/>
                <c:pt idx="0">
                  <c:v>-0.14492756304260357</c:v>
                </c:pt>
                <c:pt idx="1">
                  <c:v>-1.2465263295853215</c:v>
                </c:pt>
                <c:pt idx="2">
                  <c:v>-0.84193894023366578</c:v>
                </c:pt>
                <c:pt idx="3">
                  <c:v>-0.52437771768598673</c:v>
                </c:pt>
                <c:pt idx="4">
                  <c:v>-0.99873785213084787</c:v>
                </c:pt>
                <c:pt idx="5">
                  <c:v>1.4686637999806822</c:v>
                </c:pt>
                <c:pt idx="6">
                  <c:v>0.63621711140992676</c:v>
                </c:pt>
                <c:pt idx="7">
                  <c:v>1.6516274912878175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50272"/>
        <c:axId val="123772928"/>
      </c:scatterChart>
      <c:valAx>
        <c:axId val="12375027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hu-HU"/>
                  <a:t>F1 (57,46 %)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hu-HU"/>
          </a:p>
        </c:txPr>
        <c:crossAx val="123772928"/>
        <c:crosses val="autoZero"/>
        <c:crossBetween val="midCat"/>
        <c:majorUnit val="1"/>
      </c:valAx>
      <c:valAx>
        <c:axId val="123772928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hu-HU"/>
                  <a:t>F2 (36,86 %)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hu-HU"/>
          </a:p>
        </c:txPr>
        <c:crossAx val="123750272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hu-HU"/>
              <a:t>Biplot (axes F1 and F2: 94,31 %)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78"/>
              </a:solidFill>
              <a:ln>
                <a:solidFill>
                  <a:srgbClr val="000078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Obs1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Obs2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Obs3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hu-HU"/>
                      <a:t>Obs4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hu-HU"/>
                      <a:t>Obs5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hu-HU"/>
                      <a:t>Obs6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hu-HU"/>
                      <a:t>Obs7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hu-HU"/>
                      <a:t>Obs8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[1]PCA_HID2!$B$2:$B$9</c:f>
              <c:numCache>
                <c:formatCode>General</c:formatCode>
                <c:ptCount val="8"/>
                <c:pt idx="0">
                  <c:v>-1.0648586596481229</c:v>
                </c:pt>
                <c:pt idx="1">
                  <c:v>5.2632327174961829E-2</c:v>
                </c:pt>
                <c:pt idx="2">
                  <c:v>2.7072666568773607</c:v>
                </c:pt>
                <c:pt idx="3">
                  <c:v>-2.0719424494114431</c:v>
                </c:pt>
                <c:pt idx="4">
                  <c:v>6.8638776076847567E-3</c:v>
                </c:pt>
                <c:pt idx="5">
                  <c:v>-3.465592357649154E-2</c:v>
                </c:pt>
                <c:pt idx="6">
                  <c:v>-0.48601243844656067</c:v>
                </c:pt>
                <c:pt idx="7">
                  <c:v>0.89070660942261115</c:v>
                </c:pt>
              </c:numCache>
            </c:numRef>
          </c:xVal>
          <c:yVal>
            <c:numRef>
              <c:f>[1]PCA_HID2!$C$2:$C$9</c:f>
              <c:numCache>
                <c:formatCode>General</c:formatCode>
                <c:ptCount val="8"/>
                <c:pt idx="0">
                  <c:v>-0.14492756304260357</c:v>
                </c:pt>
                <c:pt idx="1">
                  <c:v>-1.2465263295853215</c:v>
                </c:pt>
                <c:pt idx="2">
                  <c:v>-0.84193894023366578</c:v>
                </c:pt>
                <c:pt idx="3">
                  <c:v>-0.52437771768598673</c:v>
                </c:pt>
                <c:pt idx="4">
                  <c:v>-0.99873785213084787</c:v>
                </c:pt>
                <c:pt idx="5">
                  <c:v>1.4686637999806822</c:v>
                </c:pt>
                <c:pt idx="6">
                  <c:v>0.63621711140992676</c:v>
                </c:pt>
                <c:pt idx="7">
                  <c:v>1.6516274912878175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Cipőméret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Magasság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Utazás egyetemig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[1]PCA_HID2!$E$2:$E$4</c:f>
              <c:numCache>
                <c:formatCode>General</c:formatCode>
                <c:ptCount val="3"/>
                <c:pt idx="0">
                  <c:v>1.0617074119803496</c:v>
                </c:pt>
                <c:pt idx="1">
                  <c:v>1.0369014902179885</c:v>
                </c:pt>
                <c:pt idx="2">
                  <c:v>8.4794460972602223E-2</c:v>
                </c:pt>
              </c:numCache>
            </c:numRef>
          </c:xVal>
          <c:yVal>
            <c:numRef>
              <c:f>[1]PCA_HID2!$F$2:$F$4</c:f>
              <c:numCache>
                <c:formatCode>General</c:formatCode>
                <c:ptCount val="3"/>
                <c:pt idx="0">
                  <c:v>0.29603646874177314</c:v>
                </c:pt>
                <c:pt idx="1">
                  <c:v>-0.41725043080776797</c:v>
                </c:pt>
                <c:pt idx="2">
                  <c:v>1.3956510727425975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95328"/>
        <c:axId val="145731584"/>
      </c:scatterChart>
      <c:valAx>
        <c:axId val="12379532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hu-HU"/>
                  <a:t>F1 (57,46 %)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hu-HU"/>
          </a:p>
        </c:txPr>
        <c:crossAx val="145731584"/>
        <c:crosses val="autoZero"/>
        <c:crossBetween val="midCat"/>
        <c:majorUnit val="1"/>
      </c:valAx>
      <c:valAx>
        <c:axId val="145731584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hu-HU"/>
                  <a:t>F2 (36,86 %)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hu-HU"/>
          </a:p>
        </c:txPr>
        <c:crossAx val="123795328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val="0">
  <itemLst>
    <item val="Summary statistics"/>
    <item val="Correlation matrix (Pearson (n))"/>
    <item val="Principal Component Analysis"/>
    <item val="Eigenvalues"/>
    <item val="Eigenvectors"/>
    <item val="Factor loadings"/>
    <item val="Correlations between variables and factors"/>
    <item val="Contribution of the variables (%)"/>
    <item val="Squared cosines of the variables"/>
    <item val="Factor scores"/>
    <item val="Contribution of the observations (%)"/>
    <item val="Squared cosines of the observations"/>
  </itemLst>
</formControlPr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128587</xdr:rowOff>
    </xdr:from>
    <xdr:to>
      <xdr:col>5</xdr:col>
      <xdr:colOff>1562100</xdr:colOff>
      <xdr:row>28</xdr:row>
      <xdr:rowOff>14287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157162</xdr:rowOff>
    </xdr:from>
    <xdr:to>
      <xdr:col>11</xdr:col>
      <xdr:colOff>342900</xdr:colOff>
      <xdr:row>15</xdr:row>
      <xdr:rowOff>42862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180975</xdr:rowOff>
    </xdr:from>
    <xdr:to>
      <xdr:col>9</xdr:col>
      <xdr:colOff>238125</xdr:colOff>
      <xdr:row>10</xdr:row>
      <xdr:rowOff>180975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6</xdr:col>
      <xdr:colOff>0</xdr:colOff>
      <xdr:row>48</xdr:row>
      <xdr:rowOff>0</xdr:rowOff>
    </xdr:to>
    <xdr:graphicFrame macro="">
      <xdr:nvGraphicFramePr>
        <xdr:cNvPr id="2" name="Diagram 1-XLS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74</xdr:row>
      <xdr:rowOff>0</xdr:rowOff>
    </xdr:from>
    <xdr:to>
      <xdr:col>4</xdr:col>
      <xdr:colOff>209550</xdr:colOff>
      <xdr:row>91</xdr:row>
      <xdr:rowOff>0</xdr:rowOff>
    </xdr:to>
    <xdr:graphicFrame macro="">
      <xdr:nvGraphicFramePr>
        <xdr:cNvPr id="3" name="Diagram 2-XLS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123</xdr:row>
      <xdr:rowOff>0</xdr:rowOff>
    </xdr:from>
    <xdr:to>
      <xdr:col>4</xdr:col>
      <xdr:colOff>209550</xdr:colOff>
      <xdr:row>140</xdr:row>
      <xdr:rowOff>0</xdr:rowOff>
    </xdr:to>
    <xdr:graphicFrame macro="">
      <xdr:nvGraphicFramePr>
        <xdr:cNvPr id="4" name="Diagram 3-XLS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142</xdr:row>
      <xdr:rowOff>0</xdr:rowOff>
    </xdr:from>
    <xdr:to>
      <xdr:col>4</xdr:col>
      <xdr:colOff>209550</xdr:colOff>
      <xdr:row>159</xdr:row>
      <xdr:rowOff>0</xdr:rowOff>
    </xdr:to>
    <xdr:graphicFrame macro="">
      <xdr:nvGraphicFramePr>
        <xdr:cNvPr id="5" name="Diagram 4-XLS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9525</xdr:rowOff>
        </xdr:from>
        <xdr:to>
          <xdr:col>2</xdr:col>
          <xdr:colOff>200025</xdr:colOff>
          <xdr:row>5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Adatb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ok"/>
      <sheetName val="PCA_HID"/>
      <sheetName val="PCA_HID1"/>
      <sheetName val="PCA_HID2"/>
      <sheetName val="Leíró statisztika valszám"/>
      <sheetName val="Hisztogram ut. idő"/>
      <sheetName val="Balkezes-magasság"/>
      <sheetName val="Cipőméret-magasság"/>
      <sheetName val="Kvantilis-kvantilis"/>
      <sheetName val="Párhuzamos koordináták"/>
      <sheetName val="Regresszió, eloszlás"/>
      <sheetName val="(-1,1) transzformáció"/>
      <sheetName val="Kovarianciamátrix"/>
      <sheetName val="Egyenletes hisztogram ut. idő"/>
      <sheetName val="PCA"/>
    </sheetNames>
    <definedNames>
      <definedName name="GoToResults2012030314252970"/>
    </definedNames>
    <sheetDataSet>
      <sheetData sheetId="0" refreshError="1"/>
      <sheetData sheetId="1" refreshError="1"/>
      <sheetData sheetId="2" refreshError="1"/>
      <sheetData sheetId="3">
        <row r="2">
          <cell r="B2">
            <v>-1.0648586596481229</v>
          </cell>
          <cell r="C2">
            <v>-0.14492756304260357</v>
          </cell>
          <cell r="E2">
            <v>1.0617074119803496</v>
          </cell>
          <cell r="F2">
            <v>0.29603646874177314</v>
          </cell>
        </row>
        <row r="3">
          <cell r="B3">
            <v>5.2632327174961829E-2</v>
          </cell>
          <cell r="C3">
            <v>-1.2465263295853215</v>
          </cell>
          <cell r="E3">
            <v>1.0369014902179885</v>
          </cell>
          <cell r="F3">
            <v>-0.41725043080776797</v>
          </cell>
        </row>
        <row r="4">
          <cell r="B4">
            <v>2.7072666568773607</v>
          </cell>
          <cell r="C4">
            <v>-0.84193894023366578</v>
          </cell>
          <cell r="E4">
            <v>8.4794460972602223E-2</v>
          </cell>
          <cell r="F4">
            <v>1.3956510727425975</v>
          </cell>
        </row>
        <row r="5">
          <cell r="B5">
            <v>-2.0719424494114431</v>
          </cell>
          <cell r="C5">
            <v>-0.52437771768598673</v>
          </cell>
        </row>
        <row r="6">
          <cell r="B6">
            <v>6.8638776076847567E-3</v>
          </cell>
          <cell r="C6">
            <v>-0.99873785213084787</v>
          </cell>
        </row>
        <row r="7">
          <cell r="B7">
            <v>-3.465592357649154E-2</v>
          </cell>
          <cell r="C7">
            <v>1.4686637999806822</v>
          </cell>
        </row>
        <row r="8">
          <cell r="B8">
            <v>-0.48601243844656067</v>
          </cell>
          <cell r="C8">
            <v>0.63621711140992676</v>
          </cell>
        </row>
        <row r="9">
          <cell r="B9">
            <v>0.89070660942261115</v>
          </cell>
          <cell r="C9">
            <v>1.6516274912878175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8">
          <cell r="C28" t="str">
            <v>F1</v>
          </cell>
          <cell r="D28" t="str">
            <v>F2</v>
          </cell>
          <cell r="E28" t="str">
            <v>F3</v>
          </cell>
        </row>
        <row r="29">
          <cell r="B29" t="str">
            <v>Eigenvalue</v>
          </cell>
          <cell r="C29">
            <v>1.7237183615316392</v>
          </cell>
          <cell r="D29">
            <v>1.1057201620309238</v>
          </cell>
          <cell r="E29">
            <v>0.17056147643744027</v>
          </cell>
        </row>
        <row r="31">
          <cell r="B31" t="str">
            <v>Cumulative %</v>
          </cell>
          <cell r="C31">
            <v>57.457278717721245</v>
          </cell>
          <cell r="D31">
            <v>94.314617452085344</v>
          </cell>
          <cell r="E31">
            <v>100.00000000000001</v>
          </cell>
        </row>
        <row r="70">
          <cell r="C70">
            <v>0.93774204936697481</v>
          </cell>
          <cell r="D70">
            <v>0.20941761872392695</v>
          </cell>
        </row>
        <row r="71">
          <cell r="C71">
            <v>0.91583247649653121</v>
          </cell>
          <cell r="D71">
            <v>-0.29516495721854774</v>
          </cell>
        </row>
        <row r="72">
          <cell r="C72">
            <v>7.4893827348440564E-2</v>
          </cell>
          <cell r="D72">
            <v>0.98729026685625598</v>
          </cell>
        </row>
        <row r="114">
          <cell r="C114">
            <v>-1.0648586596481229</v>
          </cell>
          <cell r="D114">
            <v>-0.14492756304260357</v>
          </cell>
        </row>
        <row r="115">
          <cell r="C115">
            <v>5.2632327174961829E-2</v>
          </cell>
          <cell r="D115">
            <v>-1.2465263295853215</v>
          </cell>
        </row>
        <row r="116">
          <cell r="C116">
            <v>2.7072666568773607</v>
          </cell>
          <cell r="D116">
            <v>-0.84193894023366578</v>
          </cell>
        </row>
        <row r="117">
          <cell r="C117">
            <v>-2.0719424494114431</v>
          </cell>
          <cell r="D117">
            <v>-0.52437771768598673</v>
          </cell>
        </row>
        <row r="118">
          <cell r="C118">
            <v>6.8638776076847567E-3</v>
          </cell>
          <cell r="D118">
            <v>-0.99873785213084787</v>
          </cell>
        </row>
        <row r="119">
          <cell r="C119">
            <v>-3.465592357649154E-2</v>
          </cell>
          <cell r="D119">
            <v>1.4686637999806822</v>
          </cell>
        </row>
        <row r="120">
          <cell r="C120">
            <v>-0.48601243844656067</v>
          </cell>
          <cell r="D120">
            <v>0.63621711140992676</v>
          </cell>
        </row>
        <row r="121">
          <cell r="C121">
            <v>0.89070660942261115</v>
          </cell>
          <cell r="D121">
            <v>1.6516274912878175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D1" sqref="D1"/>
    </sheetView>
  </sheetViews>
  <sheetFormatPr defaultRowHeight="15" x14ac:dyDescent="0.25"/>
  <cols>
    <col min="4" max="4" width="10.42578125" bestFit="1" customWidth="1"/>
    <col min="6" max="6" width="25" bestFit="1" customWidth="1"/>
    <col min="7" max="7" width="12.42578125" bestFit="1" customWidth="1"/>
    <col min="8" max="8" width="14.28515625" bestFit="1" customWidth="1"/>
    <col min="9" max="9" width="14.85546875" bestFit="1" customWidth="1"/>
    <col min="10" max="10" width="25.5703125" bestFit="1" customWidth="1"/>
    <col min="11" max="11" width="18" bestFit="1" customWidth="1"/>
    <col min="12" max="12" width="25.5703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2" x14ac:dyDescent="0.25">
      <c r="A2">
        <v>24</v>
      </c>
      <c r="B2" t="s">
        <v>9</v>
      </c>
      <c r="C2" s="1" t="s">
        <v>10</v>
      </c>
      <c r="D2">
        <v>39</v>
      </c>
      <c r="E2">
        <v>174</v>
      </c>
      <c r="F2">
        <v>30</v>
      </c>
      <c r="G2">
        <v>2</v>
      </c>
      <c r="I2">
        <v>5</v>
      </c>
      <c r="L2" s="1"/>
    </row>
    <row r="3" spans="1:12" x14ac:dyDescent="0.25">
      <c r="A3">
        <v>24</v>
      </c>
      <c r="B3" t="s">
        <v>11</v>
      </c>
      <c r="C3" t="s">
        <v>10</v>
      </c>
      <c r="D3">
        <v>41</v>
      </c>
      <c r="E3">
        <v>178</v>
      </c>
      <c r="F3">
        <v>20</v>
      </c>
      <c r="G3">
        <v>5</v>
      </c>
      <c r="I3">
        <v>5</v>
      </c>
      <c r="L3" s="1"/>
    </row>
    <row r="4" spans="1:12" x14ac:dyDescent="0.25">
      <c r="A4">
        <v>24</v>
      </c>
      <c r="B4" t="s">
        <v>11</v>
      </c>
      <c r="C4" t="s">
        <v>10</v>
      </c>
      <c r="D4">
        <v>45</v>
      </c>
      <c r="E4">
        <v>188</v>
      </c>
      <c r="F4">
        <v>25</v>
      </c>
      <c r="G4">
        <v>4</v>
      </c>
      <c r="I4">
        <v>4</v>
      </c>
      <c r="L4" s="1"/>
    </row>
    <row r="5" spans="1:12" x14ac:dyDescent="0.25">
      <c r="A5">
        <v>24</v>
      </c>
      <c r="B5" t="s">
        <v>9</v>
      </c>
      <c r="C5" t="s">
        <v>10</v>
      </c>
      <c r="D5">
        <v>38</v>
      </c>
      <c r="E5">
        <v>169</v>
      </c>
      <c r="F5">
        <v>25</v>
      </c>
      <c r="G5">
        <v>3</v>
      </c>
      <c r="H5">
        <v>2</v>
      </c>
      <c r="I5">
        <v>3</v>
      </c>
      <c r="L5" s="1"/>
    </row>
    <row r="6" spans="1:12" x14ac:dyDescent="0.25">
      <c r="A6">
        <v>24</v>
      </c>
      <c r="B6" t="s">
        <v>11</v>
      </c>
      <c r="C6" t="s">
        <v>10</v>
      </c>
      <c r="D6">
        <v>42</v>
      </c>
      <c r="E6">
        <v>175</v>
      </c>
      <c r="F6">
        <v>20</v>
      </c>
      <c r="G6">
        <v>4</v>
      </c>
      <c r="I6">
        <v>5</v>
      </c>
      <c r="L6" s="1"/>
    </row>
    <row r="7" spans="1:12" x14ac:dyDescent="0.25">
      <c r="A7">
        <v>22</v>
      </c>
      <c r="B7" t="s">
        <v>11</v>
      </c>
      <c r="C7" t="s">
        <v>10</v>
      </c>
      <c r="D7">
        <v>43</v>
      </c>
      <c r="E7">
        <v>171</v>
      </c>
      <c r="F7">
        <v>40</v>
      </c>
      <c r="G7">
        <v>2</v>
      </c>
      <c r="I7">
        <v>5</v>
      </c>
      <c r="L7" s="1"/>
    </row>
    <row r="8" spans="1:12" x14ac:dyDescent="0.25">
      <c r="A8">
        <v>22</v>
      </c>
      <c r="B8" t="s">
        <v>11</v>
      </c>
      <c r="C8" t="s">
        <v>10</v>
      </c>
      <c r="D8">
        <v>41</v>
      </c>
      <c r="E8">
        <v>173</v>
      </c>
      <c r="F8">
        <v>35</v>
      </c>
      <c r="G8">
        <v>2</v>
      </c>
      <c r="I8">
        <v>4</v>
      </c>
      <c r="L8" s="1"/>
    </row>
    <row r="9" spans="1:12" x14ac:dyDescent="0.25">
      <c r="A9">
        <v>22</v>
      </c>
      <c r="B9" t="s">
        <v>11</v>
      </c>
      <c r="C9" t="s">
        <v>10</v>
      </c>
      <c r="D9">
        <v>43</v>
      </c>
      <c r="E9">
        <v>178</v>
      </c>
      <c r="F9">
        <v>45</v>
      </c>
      <c r="G9">
        <v>2</v>
      </c>
      <c r="I9">
        <v>5</v>
      </c>
      <c r="L9" s="1"/>
    </row>
    <row r="10" spans="1:12" x14ac:dyDescent="0.25">
      <c r="J10" s="2"/>
      <c r="K10" s="3"/>
    </row>
    <row r="14" spans="1:12" x14ac:dyDescent="0.25">
      <c r="H14" s="5" t="s">
        <v>16</v>
      </c>
      <c r="I14" s="5"/>
    </row>
    <row r="15" spans="1:12" x14ac:dyDescent="0.25">
      <c r="H15" s="4">
        <f>CORREL(Adatok!G2:G9,Adatok!I2:I9)</f>
        <v>0</v>
      </c>
    </row>
    <row r="16" spans="1:12" x14ac:dyDescent="0.25">
      <c r="H16" s="6" t="s">
        <v>17</v>
      </c>
      <c r="I16" s="6"/>
      <c r="J16" s="6"/>
      <c r="K16" s="6"/>
    </row>
    <row r="19" spans="8:9" x14ac:dyDescent="0.25">
      <c r="H19" s="6"/>
      <c r="I19" s="6"/>
    </row>
  </sheetData>
  <mergeCells count="2">
    <mergeCell ref="H16:K16"/>
    <mergeCell ref="H19:I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I24" sqref="I24"/>
    </sheetView>
  </sheetViews>
  <sheetFormatPr defaultRowHeight="15" x14ac:dyDescent="0.25"/>
  <cols>
    <col min="2" max="2" width="16.5703125" bestFit="1" customWidth="1"/>
  </cols>
  <sheetData>
    <row r="1" spans="1:3" x14ac:dyDescent="0.25">
      <c r="A1" t="str">
        <f>Adatok!E1</f>
        <v>Magasság</v>
      </c>
      <c r="B1" t="s">
        <v>66</v>
      </c>
    </row>
    <row r="2" spans="1:3" x14ac:dyDescent="0.25">
      <c r="A2">
        <f>Adatok!E5</f>
        <v>169</v>
      </c>
      <c r="B2">
        <f>_xlfn.NORM.DIST(A2,C$11,C$12,TRUE)</f>
        <v>0.12425323000384729</v>
      </c>
    </row>
    <row r="3" spans="1:3" x14ac:dyDescent="0.25">
      <c r="A3">
        <f>Adatok!E7</f>
        <v>171</v>
      </c>
      <c r="B3">
        <f t="shared" ref="B3:B9" si="0">_xlfn.NORM.DIST(A3,C$11,C$12,TRUE)</f>
        <v>0.20837766215252942</v>
      </c>
    </row>
    <row r="4" spans="1:3" x14ac:dyDescent="0.25">
      <c r="A4">
        <f>Adatok!E8</f>
        <v>173</v>
      </c>
      <c r="B4">
        <f t="shared" si="0"/>
        <v>0.31912682141990323</v>
      </c>
    </row>
    <row r="5" spans="1:3" x14ac:dyDescent="0.25">
      <c r="A5">
        <f>Adatok!E2</f>
        <v>174</v>
      </c>
      <c r="B5">
        <f t="shared" si="0"/>
        <v>0.38240089383833525</v>
      </c>
    </row>
    <row r="6" spans="1:3" x14ac:dyDescent="0.25">
      <c r="A6">
        <f>Adatok!E6</f>
        <v>175</v>
      </c>
      <c r="B6">
        <f t="shared" si="0"/>
        <v>0.44898723183459444</v>
      </c>
    </row>
    <row r="7" spans="1:3" x14ac:dyDescent="0.25">
      <c r="A7">
        <f>Adatok!E3</f>
        <v>178</v>
      </c>
      <c r="B7">
        <f t="shared" si="0"/>
        <v>0.64975590769905534</v>
      </c>
    </row>
    <row r="8" spans="1:3" x14ac:dyDescent="0.25">
      <c r="A8">
        <f>Adatok!E9</f>
        <v>178</v>
      </c>
      <c r="B8">
        <f t="shared" si="0"/>
        <v>0.64975590769905534</v>
      </c>
    </row>
    <row r="9" spans="1:3" x14ac:dyDescent="0.25">
      <c r="A9">
        <f>Adatok!E4</f>
        <v>188</v>
      </c>
      <c r="B9">
        <f t="shared" si="0"/>
        <v>0.981881963339721</v>
      </c>
    </row>
    <row r="11" spans="1:3" x14ac:dyDescent="0.25">
      <c r="A11" t="s">
        <v>64</v>
      </c>
      <c r="C11">
        <f>AVERAGE(Adatok!E2:E9)</f>
        <v>175.75</v>
      </c>
    </row>
    <row r="12" spans="1:3" x14ac:dyDescent="0.25">
      <c r="A12" t="s">
        <v>65</v>
      </c>
      <c r="C12">
        <f>STDEV(Adatok!E2:E9)</f>
        <v>5.8492978821637829</v>
      </c>
    </row>
  </sheetData>
  <sortState ref="A2:A9">
    <sortCondition ref="A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31" sqref="D31"/>
    </sheetView>
  </sheetViews>
  <sheetFormatPr defaultRowHeight="15" x14ac:dyDescent="0.25"/>
  <cols>
    <col min="1" max="2" width="10.42578125" bestFit="1" customWidth="1"/>
    <col min="3" max="3" width="11.42578125" customWidth="1"/>
    <col min="4" max="5" width="25" bestFit="1" customWidth="1"/>
  </cols>
  <sheetData>
    <row r="1" spans="1:7" x14ac:dyDescent="0.25">
      <c r="B1" t="str">
        <f>Adatok!D1</f>
        <v>Cipőméret</v>
      </c>
      <c r="C1" t="str">
        <f>Adatok!E1</f>
        <v>Magasság</v>
      </c>
      <c r="D1" t="str">
        <f>Adatok!F1</f>
        <v>Utazás az egyetemig (perc)</v>
      </c>
      <c r="E1" t="s">
        <v>15</v>
      </c>
      <c r="F1">
        <v>-1</v>
      </c>
      <c r="G1">
        <v>1</v>
      </c>
    </row>
    <row r="2" spans="1:7" x14ac:dyDescent="0.25">
      <c r="B2">
        <f>Adatok!D2</f>
        <v>39</v>
      </c>
      <c r="C2">
        <f>Adatok!E2</f>
        <v>174</v>
      </c>
      <c r="D2">
        <f>Adatok!F2</f>
        <v>30</v>
      </c>
    </row>
    <row r="3" spans="1:7" x14ac:dyDescent="0.25">
      <c r="B3">
        <f>Adatok!D3</f>
        <v>41</v>
      </c>
      <c r="C3">
        <f>Adatok!E3</f>
        <v>178</v>
      </c>
      <c r="D3">
        <f>Adatok!F3</f>
        <v>20</v>
      </c>
    </row>
    <row r="4" spans="1:7" x14ac:dyDescent="0.25">
      <c r="B4">
        <f>Adatok!D4</f>
        <v>45</v>
      </c>
      <c r="C4">
        <f>Adatok!E4</f>
        <v>188</v>
      </c>
      <c r="D4">
        <f>Adatok!F4</f>
        <v>25</v>
      </c>
    </row>
    <row r="5" spans="1:7" x14ac:dyDescent="0.25">
      <c r="B5">
        <f>Adatok!D5</f>
        <v>38</v>
      </c>
      <c r="C5">
        <f>Adatok!E5</f>
        <v>169</v>
      </c>
      <c r="D5">
        <f>Adatok!F5</f>
        <v>25</v>
      </c>
    </row>
    <row r="6" spans="1:7" x14ac:dyDescent="0.25">
      <c r="B6">
        <f>Adatok!D6</f>
        <v>42</v>
      </c>
      <c r="C6">
        <f>Adatok!E6</f>
        <v>175</v>
      </c>
      <c r="D6">
        <f>Adatok!F6</f>
        <v>20</v>
      </c>
    </row>
    <row r="7" spans="1:7" x14ac:dyDescent="0.25">
      <c r="B7">
        <f>Adatok!D7</f>
        <v>43</v>
      </c>
      <c r="C7">
        <f>Adatok!E7</f>
        <v>171</v>
      </c>
      <c r="D7">
        <f>Adatok!F7</f>
        <v>40</v>
      </c>
    </row>
    <row r="8" spans="1:7" x14ac:dyDescent="0.25">
      <c r="B8">
        <f>Adatok!D8</f>
        <v>41</v>
      </c>
      <c r="C8">
        <f>Adatok!E8</f>
        <v>173</v>
      </c>
      <c r="D8">
        <f>Adatok!F8</f>
        <v>35</v>
      </c>
    </row>
    <row r="9" spans="1:7" x14ac:dyDescent="0.25">
      <c r="B9">
        <f>Adatok!D9</f>
        <v>43</v>
      </c>
      <c r="C9">
        <f>Adatok!E9</f>
        <v>178</v>
      </c>
      <c r="D9">
        <f>Adatok!F9</f>
        <v>45</v>
      </c>
    </row>
    <row r="10" spans="1:7" x14ac:dyDescent="0.25">
      <c r="A10" t="s">
        <v>13</v>
      </c>
      <c r="B10" s="4">
        <f>MIN(B2:B9)</f>
        <v>38</v>
      </c>
      <c r="C10" s="4">
        <f t="shared" ref="C10:D10" si="0">MIN(C2:C9)</f>
        <v>169</v>
      </c>
      <c r="D10" s="4">
        <f t="shared" si="0"/>
        <v>20</v>
      </c>
    </row>
    <row r="11" spans="1:7" x14ac:dyDescent="0.25">
      <c r="A11" t="s">
        <v>14</v>
      </c>
      <c r="B11" s="4">
        <f>MAX(B2:B9)</f>
        <v>45</v>
      </c>
      <c r="C11" s="4">
        <f t="shared" ref="C11:D11" si="1">MAX(C2:C9)</f>
        <v>188</v>
      </c>
      <c r="D11" s="4">
        <f t="shared" si="1"/>
        <v>45</v>
      </c>
    </row>
    <row r="14" spans="1:7" x14ac:dyDescent="0.25">
      <c r="A14" t="s">
        <v>12</v>
      </c>
    </row>
    <row r="16" spans="1:7" x14ac:dyDescent="0.25">
      <c r="A16" t="str">
        <f>B1</f>
        <v>Cipőméret</v>
      </c>
      <c r="B16" t="str">
        <f>C1</f>
        <v>Magasság</v>
      </c>
      <c r="C16" t="str">
        <f>D1</f>
        <v>Utazás az egyetemig (perc)</v>
      </c>
    </row>
    <row r="17" spans="1:3" x14ac:dyDescent="0.25">
      <c r="A17">
        <f>((B2-B$10)/(B$11-B$10))*($G$1-$F$1)+$F$1</f>
        <v>-0.7142857142857143</v>
      </c>
      <c r="B17">
        <f>((C2-C$10)/(C$11-C$10))*($G$1-$F$1)+$F$1</f>
        <v>-0.47368421052631582</v>
      </c>
      <c r="C17">
        <f>((D2-D$10)/(D$11-D$10))*($G$1-$F$1)+$F$1</f>
        <v>-0.19999999999999996</v>
      </c>
    </row>
    <row r="18" spans="1:3" x14ac:dyDescent="0.25">
      <c r="A18">
        <f t="shared" ref="A18:A24" si="2">((B3-B$10)/(B$11-B$10))*(G$1-F$1)+F$1</f>
        <v>-0.1428571428571429</v>
      </c>
      <c r="B18">
        <f t="shared" ref="B18:C24" si="3">((C3-C$10)/(C$11-C$10))*($G$1-$F$1)+$F$1</f>
        <v>-5.2631578947368474E-2</v>
      </c>
      <c r="C18">
        <f t="shared" si="3"/>
        <v>-1</v>
      </c>
    </row>
    <row r="19" spans="1:3" x14ac:dyDescent="0.25">
      <c r="A19">
        <f t="shared" si="2"/>
        <v>1</v>
      </c>
      <c r="B19">
        <f t="shared" si="3"/>
        <v>1</v>
      </c>
      <c r="C19">
        <f t="shared" si="3"/>
        <v>-0.6</v>
      </c>
    </row>
    <row r="20" spans="1:3" x14ac:dyDescent="0.25">
      <c r="A20">
        <f t="shared" si="2"/>
        <v>-1</v>
      </c>
      <c r="B20">
        <f t="shared" si="3"/>
        <v>-1</v>
      </c>
      <c r="C20">
        <f t="shared" si="3"/>
        <v>-0.6</v>
      </c>
    </row>
    <row r="21" spans="1:3" x14ac:dyDescent="0.25">
      <c r="A21">
        <f t="shared" si="2"/>
        <v>0.14285714285714279</v>
      </c>
      <c r="B21">
        <f t="shared" si="3"/>
        <v>-0.36842105263157898</v>
      </c>
      <c r="C21">
        <f t="shared" si="3"/>
        <v>-1</v>
      </c>
    </row>
    <row r="22" spans="1:3" x14ac:dyDescent="0.25">
      <c r="A22">
        <f t="shared" si="2"/>
        <v>0.4285714285714286</v>
      </c>
      <c r="B22">
        <f t="shared" si="3"/>
        <v>-0.78947368421052633</v>
      </c>
      <c r="C22">
        <f t="shared" si="3"/>
        <v>0.60000000000000009</v>
      </c>
    </row>
    <row r="23" spans="1:3" x14ac:dyDescent="0.25">
      <c r="A23">
        <f t="shared" si="2"/>
        <v>-0.1428571428571429</v>
      </c>
      <c r="B23">
        <f t="shared" si="3"/>
        <v>-0.57894736842105265</v>
      </c>
      <c r="C23">
        <f t="shared" si="3"/>
        <v>0.19999999999999996</v>
      </c>
    </row>
    <row r="24" spans="1:3" x14ac:dyDescent="0.25">
      <c r="A24">
        <f t="shared" si="2"/>
        <v>0.4285714285714286</v>
      </c>
      <c r="B24">
        <f t="shared" si="3"/>
        <v>-5.2631578947368474E-2</v>
      </c>
      <c r="C24">
        <f t="shared" si="3"/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7" sqref="A7:C7"/>
    </sheetView>
  </sheetViews>
  <sheetFormatPr defaultRowHeight="15" x14ac:dyDescent="0.25"/>
  <cols>
    <col min="1" max="1" width="25" bestFit="1" customWidth="1"/>
    <col min="2" max="2" width="26.7109375" customWidth="1"/>
    <col min="3" max="3" width="14.85546875" bestFit="1" customWidth="1"/>
    <col min="4" max="4" width="9.42578125" bestFit="1" customWidth="1"/>
  </cols>
  <sheetData>
    <row r="1" spans="1:4" x14ac:dyDescent="0.25">
      <c r="B1" t="str">
        <f>Adatok!$F$1</f>
        <v>Utazás az egyetemig (perc)</v>
      </c>
      <c r="C1" t="str">
        <f>Adatok!$I$1</f>
        <v>Adatbázis1 jegy</v>
      </c>
      <c r="D1" t="str">
        <f>Adatok!$E$1</f>
        <v>Magasság</v>
      </c>
    </row>
    <row r="2" spans="1:4" x14ac:dyDescent="0.25">
      <c r="A2" t="str">
        <f>$B$1</f>
        <v>Utazás az egyetemig (perc)</v>
      </c>
      <c r="B2">
        <f>COVAR(Adatok!F2:F9,Adatok!F2:F9)</f>
        <v>75</v>
      </c>
      <c r="C2">
        <f>COVAR(Adatok!I2:I9,Adatok!F2:F9)</f>
        <v>1.25</v>
      </c>
      <c r="D2">
        <f>COVAR(Adatok!E2:E9,Adatok!F2:F9)</f>
        <v>-8.75</v>
      </c>
    </row>
    <row r="3" spans="1:4" x14ac:dyDescent="0.25">
      <c r="A3" t="str">
        <f>$C$1</f>
        <v>Adatbázis1 jegy</v>
      </c>
      <c r="B3">
        <f>COVAR(Adatok!I2:I9,Adatok!F2:F9)</f>
        <v>1.25</v>
      </c>
      <c r="C3">
        <f>COVAR(Adatok!I2:I9,Adatok!I2:I9)</f>
        <v>0.5</v>
      </c>
      <c r="D3">
        <f>COVAR(Adatok!E2:E9,Adatok!I2:I9)</f>
        <v>0.5</v>
      </c>
    </row>
    <row r="4" spans="1:4" x14ac:dyDescent="0.25">
      <c r="A4" t="str">
        <f>$D$1</f>
        <v>Magasság</v>
      </c>
      <c r="B4">
        <f>COVAR(Adatok!F2:F9,Adatok!E2:E9)</f>
        <v>-8.75</v>
      </c>
      <c r="C4">
        <f>COVAR(Adatok!I2:I9,Adatok!E2:E9)</f>
        <v>0.5</v>
      </c>
      <c r="D4">
        <f>COVAR(Adatok!E2:E9,Adatok!E2:E9)</f>
        <v>29.9375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18" sqref="D18"/>
    </sheetView>
  </sheetViews>
  <sheetFormatPr defaultRowHeight="15" x14ac:dyDescent="0.25"/>
  <sheetData>
    <row r="1" spans="1:2" x14ac:dyDescent="0.25">
      <c r="A1" s="10" t="s">
        <v>18</v>
      </c>
      <c r="B1" s="10" t="s">
        <v>20</v>
      </c>
    </row>
    <row r="2" spans="1:2" x14ac:dyDescent="0.25">
      <c r="A2" s="8">
        <v>20</v>
      </c>
      <c r="B2" s="8">
        <v>2</v>
      </c>
    </row>
    <row r="3" spans="1:2" x14ac:dyDescent="0.25">
      <c r="A3" s="8">
        <v>32.5</v>
      </c>
      <c r="B3" s="8">
        <v>3</v>
      </c>
    </row>
    <row r="4" spans="1:2" ht="15.75" thickBot="1" x14ac:dyDescent="0.3">
      <c r="A4" s="9" t="s">
        <v>19</v>
      </c>
      <c r="B4" s="9">
        <v>3</v>
      </c>
    </row>
    <row r="5" spans="1:2" x14ac:dyDescent="0.25">
      <c r="A5" s="7"/>
      <c r="B5" s="8"/>
    </row>
    <row r="6" spans="1:2" x14ac:dyDescent="0.25">
      <c r="A6" s="7"/>
      <c r="B6" s="8"/>
    </row>
    <row r="7" spans="1:2" x14ac:dyDescent="0.25">
      <c r="A7" s="8"/>
      <c r="B7" s="8"/>
    </row>
    <row r="14" spans="1:2" x14ac:dyDescent="0.25">
      <c r="A14" t="s">
        <v>67</v>
      </c>
    </row>
  </sheetData>
  <sortState ref="A2:A6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6"/>
  <sheetViews>
    <sheetView tabSelected="1" workbookViewId="0">
      <selection activeCell="A2" sqref="A2"/>
    </sheetView>
  </sheetViews>
  <sheetFormatPr defaultRowHeight="15" x14ac:dyDescent="0.25"/>
  <cols>
    <col min="1" max="1" width="16.7109375" customWidth="1"/>
  </cols>
  <sheetData>
    <row r="1" spans="1:8" x14ac:dyDescent="0.25">
      <c r="A1" t="s">
        <v>62</v>
      </c>
    </row>
    <row r="2" spans="1:8" x14ac:dyDescent="0.25">
      <c r="A2" t="s">
        <v>68</v>
      </c>
    </row>
    <row r="3" spans="1:8" x14ac:dyDescent="0.25">
      <c r="A3" t="s">
        <v>21</v>
      </c>
    </row>
    <row r="4" spans="1:8" x14ac:dyDescent="0.25">
      <c r="A4" t="s">
        <v>22</v>
      </c>
    </row>
    <row r="5" spans="1:8" ht="16.350000000000001" customHeight="1" x14ac:dyDescent="0.25"/>
    <row r="8" spans="1:8" x14ac:dyDescent="0.25">
      <c r="A8" t="s">
        <v>23</v>
      </c>
    </row>
    <row r="9" spans="1:8" ht="15.75" thickBot="1" x14ac:dyDescent="0.3"/>
    <row r="10" spans="1:8" x14ac:dyDescent="0.25">
      <c r="A10" s="11" t="s">
        <v>24</v>
      </c>
      <c r="B10" s="11" t="s">
        <v>25</v>
      </c>
      <c r="C10" s="11" t="s">
        <v>26</v>
      </c>
      <c r="D10" s="11" t="s">
        <v>27</v>
      </c>
      <c r="E10" s="11" t="s">
        <v>28</v>
      </c>
      <c r="F10" s="11" t="s">
        <v>29</v>
      </c>
      <c r="G10" s="11" t="s">
        <v>30</v>
      </c>
      <c r="H10" s="11" t="s">
        <v>31</v>
      </c>
    </row>
    <row r="11" spans="1:8" x14ac:dyDescent="0.25">
      <c r="A11" s="12" t="s">
        <v>3</v>
      </c>
      <c r="B11" s="13">
        <v>8</v>
      </c>
      <c r="C11" s="13">
        <v>0</v>
      </c>
      <c r="D11" s="13">
        <v>8</v>
      </c>
      <c r="E11" s="14">
        <v>38</v>
      </c>
      <c r="F11" s="14">
        <v>45</v>
      </c>
      <c r="G11" s="14">
        <v>41.5</v>
      </c>
      <c r="H11" s="14">
        <v>2.2677868380553634</v>
      </c>
    </row>
    <row r="12" spans="1:8" x14ac:dyDescent="0.25">
      <c r="A12" s="5" t="s">
        <v>4</v>
      </c>
      <c r="B12" s="15">
        <v>8</v>
      </c>
      <c r="C12" s="15">
        <v>0</v>
      </c>
      <c r="D12" s="15">
        <v>8</v>
      </c>
      <c r="E12" s="16">
        <v>169</v>
      </c>
      <c r="F12" s="16">
        <v>188</v>
      </c>
      <c r="G12" s="16">
        <v>175.75</v>
      </c>
      <c r="H12" s="16">
        <v>5.8492978821637829</v>
      </c>
    </row>
    <row r="13" spans="1:8" ht="15.75" thickBot="1" x14ac:dyDescent="0.3">
      <c r="A13" s="17" t="s">
        <v>32</v>
      </c>
      <c r="B13" s="18">
        <v>8</v>
      </c>
      <c r="C13" s="18">
        <v>0</v>
      </c>
      <c r="D13" s="18">
        <v>8</v>
      </c>
      <c r="E13" s="19">
        <v>20</v>
      </c>
      <c r="F13" s="19">
        <v>45</v>
      </c>
      <c r="G13" s="19">
        <v>30</v>
      </c>
      <c r="H13" s="19">
        <v>9.2582009977255151</v>
      </c>
    </row>
    <row r="16" spans="1:8" x14ac:dyDescent="0.25">
      <c r="A16" t="s">
        <v>33</v>
      </c>
    </row>
    <row r="17" spans="1:7" ht="15.75" thickBot="1" x14ac:dyDescent="0.3"/>
    <row r="18" spans="1:7" x14ac:dyDescent="0.25">
      <c r="A18" s="11" t="s">
        <v>34</v>
      </c>
      <c r="B18" s="11" t="s">
        <v>3</v>
      </c>
      <c r="C18" s="11" t="s">
        <v>4</v>
      </c>
      <c r="D18" s="11" t="s">
        <v>32</v>
      </c>
    </row>
    <row r="19" spans="1:7" x14ac:dyDescent="0.25">
      <c r="A19" s="12" t="s">
        <v>3</v>
      </c>
      <c r="B19" s="20">
        <v>1</v>
      </c>
      <c r="C19" s="14">
        <v>0.72155724788888242</v>
      </c>
      <c r="D19" s="14">
        <v>0.23814483610392012</v>
      </c>
      <c r="G19" s="27" t="s">
        <v>63</v>
      </c>
    </row>
    <row r="20" spans="1:7" x14ac:dyDescent="0.25">
      <c r="A20" s="5" t="s">
        <v>4</v>
      </c>
      <c r="B20" s="16">
        <v>0.72155724788888242</v>
      </c>
      <c r="C20" s="21">
        <v>1</v>
      </c>
      <c r="D20" s="16">
        <v>-0.18465864989168393</v>
      </c>
    </row>
    <row r="21" spans="1:7" ht="15.75" thickBot="1" x14ac:dyDescent="0.3">
      <c r="A21" s="17" t="s">
        <v>32</v>
      </c>
      <c r="B21" s="19">
        <v>0.23814483610392012</v>
      </c>
      <c r="C21" s="19">
        <v>-0.18465864989168393</v>
      </c>
      <c r="D21" s="22">
        <v>1</v>
      </c>
    </row>
    <row r="24" spans="1:7" x14ac:dyDescent="0.25">
      <c r="A24" s="4" t="s">
        <v>35</v>
      </c>
    </row>
    <row r="26" spans="1:7" x14ac:dyDescent="0.25">
      <c r="A26" t="s">
        <v>36</v>
      </c>
    </row>
    <row r="27" spans="1:7" ht="15.75" thickBot="1" x14ac:dyDescent="0.3"/>
    <row r="28" spans="1:7" x14ac:dyDescent="0.25">
      <c r="A28" s="11"/>
      <c r="B28" s="11" t="s">
        <v>37</v>
      </c>
      <c r="C28" s="11" t="s">
        <v>38</v>
      </c>
      <c r="D28" s="11" t="s">
        <v>39</v>
      </c>
    </row>
    <row r="29" spans="1:7" x14ac:dyDescent="0.25">
      <c r="A29" s="12" t="s">
        <v>40</v>
      </c>
      <c r="B29" s="14">
        <v>1.7237183615316392</v>
      </c>
      <c r="C29" s="14">
        <v>1.1057201620309238</v>
      </c>
      <c r="D29" s="14">
        <v>0.17056147643744027</v>
      </c>
    </row>
    <row r="30" spans="1:7" x14ac:dyDescent="0.25">
      <c r="A30" s="5" t="s">
        <v>41</v>
      </c>
      <c r="B30" s="16">
        <v>57.457278717721245</v>
      </c>
      <c r="C30" s="16">
        <v>36.857338734364092</v>
      </c>
      <c r="D30" s="16">
        <v>5.6853825479146698</v>
      </c>
    </row>
    <row r="31" spans="1:7" ht="15.75" thickBot="1" x14ac:dyDescent="0.3">
      <c r="A31" s="17" t="s">
        <v>42</v>
      </c>
      <c r="B31" s="19">
        <v>57.457278717721245</v>
      </c>
      <c r="C31" s="19">
        <v>94.314617452085344</v>
      </c>
      <c r="D31" s="19">
        <v>100.00000000000001</v>
      </c>
    </row>
    <row r="51" spans="1:4" x14ac:dyDescent="0.25">
      <c r="A51" t="s">
        <v>43</v>
      </c>
    </row>
    <row r="52" spans="1:4" ht="15.75" thickBot="1" x14ac:dyDescent="0.3"/>
    <row r="53" spans="1:4" x14ac:dyDescent="0.25">
      <c r="A53" s="11"/>
      <c r="B53" s="11" t="s">
        <v>37</v>
      </c>
      <c r="C53" s="11" t="s">
        <v>38</v>
      </c>
      <c r="D53" s="11" t="s">
        <v>39</v>
      </c>
    </row>
    <row r="54" spans="1:4" x14ac:dyDescent="0.25">
      <c r="A54" s="12" t="s">
        <v>3</v>
      </c>
      <c r="B54" s="14">
        <v>0.71424997974607762</v>
      </c>
      <c r="C54" s="14">
        <v>0.19915471948012098</v>
      </c>
      <c r="D54" s="14">
        <v>0.67095779609564365</v>
      </c>
    </row>
    <row r="55" spans="1:4" x14ac:dyDescent="0.25">
      <c r="A55" s="5" t="s">
        <v>4</v>
      </c>
      <c r="B55" s="16">
        <v>0.69756211554128544</v>
      </c>
      <c r="C55" s="16">
        <v>-0.28069985043959195</v>
      </c>
      <c r="D55" s="16">
        <v>-0.65925312962833793</v>
      </c>
    </row>
    <row r="56" spans="1:4" ht="15.75" thickBot="1" x14ac:dyDescent="0.3">
      <c r="A56" s="17" t="s">
        <v>32</v>
      </c>
      <c r="B56" s="19">
        <v>5.7044380917801896E-2</v>
      </c>
      <c r="C56" s="19">
        <v>0.93890627416797334</v>
      </c>
      <c r="D56" s="19">
        <v>-0.33941264993178988</v>
      </c>
    </row>
    <row r="59" spans="1:4" x14ac:dyDescent="0.25">
      <c r="A59" t="s">
        <v>44</v>
      </c>
    </row>
    <row r="60" spans="1:4" ht="15.75" thickBot="1" x14ac:dyDescent="0.3"/>
    <row r="61" spans="1:4" x14ac:dyDescent="0.25">
      <c r="A61" s="11"/>
      <c r="B61" s="11" t="s">
        <v>37</v>
      </c>
      <c r="C61" s="11" t="s">
        <v>38</v>
      </c>
      <c r="D61" s="11" t="s">
        <v>39</v>
      </c>
    </row>
    <row r="62" spans="1:4" x14ac:dyDescent="0.25">
      <c r="A62" s="12" t="s">
        <v>3</v>
      </c>
      <c r="B62" s="14">
        <v>0.93774204936697481</v>
      </c>
      <c r="C62" s="14">
        <v>0.20941761872392695</v>
      </c>
      <c r="D62" s="14">
        <v>0.27709945834849348</v>
      </c>
    </row>
    <row r="63" spans="1:4" x14ac:dyDescent="0.25">
      <c r="A63" s="5" t="s">
        <v>4</v>
      </c>
      <c r="B63" s="16">
        <v>0.91583247649653121</v>
      </c>
      <c r="C63" s="16">
        <v>-0.29516495721854774</v>
      </c>
      <c r="D63" s="16">
        <v>-0.27226553770979822</v>
      </c>
    </row>
    <row r="64" spans="1:4" ht="15.75" thickBot="1" x14ac:dyDescent="0.3">
      <c r="A64" s="17" t="s">
        <v>32</v>
      </c>
      <c r="B64" s="19">
        <v>7.4893827348440564E-2</v>
      </c>
      <c r="C64" s="19">
        <v>0.98729026685625598</v>
      </c>
      <c r="D64" s="19">
        <v>-0.1401743328716297</v>
      </c>
    </row>
    <row r="67" spans="1:4" x14ac:dyDescent="0.25">
      <c r="A67" t="s">
        <v>45</v>
      </c>
    </row>
    <row r="68" spans="1:4" ht="15.75" thickBot="1" x14ac:dyDescent="0.3"/>
    <row r="69" spans="1:4" x14ac:dyDescent="0.25">
      <c r="A69" s="11"/>
      <c r="B69" s="11" t="s">
        <v>37</v>
      </c>
      <c r="C69" s="11" t="s">
        <v>38</v>
      </c>
      <c r="D69" s="11" t="s">
        <v>39</v>
      </c>
    </row>
    <row r="70" spans="1:4" x14ac:dyDescent="0.25">
      <c r="A70" s="12" t="s">
        <v>3</v>
      </c>
      <c r="B70" s="14">
        <v>0.93774204936697481</v>
      </c>
      <c r="C70" s="14">
        <v>0.20941761872392695</v>
      </c>
      <c r="D70" s="14">
        <v>0.27709945834849348</v>
      </c>
    </row>
    <row r="71" spans="1:4" x14ac:dyDescent="0.25">
      <c r="A71" s="5" t="s">
        <v>4</v>
      </c>
      <c r="B71" s="16">
        <v>0.91583247649653121</v>
      </c>
      <c r="C71" s="16">
        <v>-0.29516495721854774</v>
      </c>
      <c r="D71" s="16">
        <v>-0.27226553770979822</v>
      </c>
    </row>
    <row r="72" spans="1:4" ht="15.75" thickBot="1" x14ac:dyDescent="0.3">
      <c r="A72" s="17" t="s">
        <v>32</v>
      </c>
      <c r="B72" s="19">
        <v>7.4893827348440564E-2</v>
      </c>
      <c r="C72" s="19">
        <v>0.98729026685625598</v>
      </c>
      <c r="D72" s="19">
        <v>-0.1401743328716297</v>
      </c>
    </row>
    <row r="94" spans="1:4" x14ac:dyDescent="0.25">
      <c r="A94" t="s">
        <v>46</v>
      </c>
    </row>
    <row r="95" spans="1:4" ht="15.75" thickBot="1" x14ac:dyDescent="0.3"/>
    <row r="96" spans="1:4" x14ac:dyDescent="0.25">
      <c r="A96" s="11"/>
      <c r="B96" s="11" t="s">
        <v>37</v>
      </c>
      <c r="C96" s="11" t="s">
        <v>38</v>
      </c>
      <c r="D96" s="11" t="s">
        <v>39</v>
      </c>
    </row>
    <row r="97" spans="1:4" x14ac:dyDescent="0.25">
      <c r="A97" s="12" t="s">
        <v>3</v>
      </c>
      <c r="B97" s="14">
        <v>51.015303356727223</v>
      </c>
      <c r="C97" s="14">
        <v>3.9662602291205684</v>
      </c>
      <c r="D97" s="14">
        <v>45.01843641415234</v>
      </c>
    </row>
    <row r="98" spans="1:4" x14ac:dyDescent="0.25">
      <c r="A98" s="5" t="s">
        <v>4</v>
      </c>
      <c r="B98" s="16">
        <v>48.659290503843366</v>
      </c>
      <c r="C98" s="16">
        <v>7.8792406036809295</v>
      </c>
      <c r="D98" s="16">
        <v>43.461468892475807</v>
      </c>
    </row>
    <row r="99" spans="1:4" ht="15.75" thickBot="1" x14ac:dyDescent="0.3">
      <c r="A99" s="17" t="s">
        <v>32</v>
      </c>
      <c r="B99" s="19">
        <v>0.32540613942952817</v>
      </c>
      <c r="C99" s="19">
        <v>88.154499167198551</v>
      </c>
      <c r="D99" s="19">
        <v>11.520094693371973</v>
      </c>
    </row>
    <row r="102" spans="1:4" x14ac:dyDescent="0.25">
      <c r="A102" t="s">
        <v>47</v>
      </c>
    </row>
    <row r="103" spans="1:4" ht="15.75" thickBot="1" x14ac:dyDescent="0.3"/>
    <row r="104" spans="1:4" x14ac:dyDescent="0.25">
      <c r="A104" s="11"/>
      <c r="B104" s="11" t="s">
        <v>37</v>
      </c>
      <c r="C104" s="11" t="s">
        <v>38</v>
      </c>
      <c r="D104" s="11" t="s">
        <v>39</v>
      </c>
    </row>
    <row r="105" spans="1:4" x14ac:dyDescent="0.25">
      <c r="A105" s="12" t="s">
        <v>3</v>
      </c>
      <c r="B105" s="23">
        <v>0.87936015115097188</v>
      </c>
      <c r="C105" s="14">
        <v>4.3855739031999942E-2</v>
      </c>
      <c r="D105" s="14">
        <v>7.6784109817028295E-2</v>
      </c>
    </row>
    <row r="106" spans="1:4" x14ac:dyDescent="0.25">
      <c r="A106" s="5" t="s">
        <v>4</v>
      </c>
      <c r="B106" s="24">
        <v>0.8387491250057677</v>
      </c>
      <c r="C106" s="16">
        <v>8.7122351969826942E-2</v>
      </c>
      <c r="D106" s="16">
        <v>7.412852302440541E-2</v>
      </c>
    </row>
    <row r="107" spans="1:4" ht="15.75" thickBot="1" x14ac:dyDescent="0.3">
      <c r="A107" s="17" t="s">
        <v>32</v>
      </c>
      <c r="B107" s="19">
        <v>5.6090853748980152E-3</v>
      </c>
      <c r="C107" s="25">
        <v>0.9747420710290956</v>
      </c>
      <c r="D107" s="19">
        <v>1.9648843596006417E-2</v>
      </c>
    </row>
    <row r="108" spans="1:4" x14ac:dyDescent="0.25">
      <c r="A108" s="26" t="s">
        <v>48</v>
      </c>
    </row>
    <row r="111" spans="1:4" x14ac:dyDescent="0.25">
      <c r="A111" t="s">
        <v>49</v>
      </c>
    </row>
    <row r="112" spans="1:4" ht="15.75" thickBot="1" x14ac:dyDescent="0.3"/>
    <row r="113" spans="1:4" x14ac:dyDescent="0.25">
      <c r="A113" s="11" t="s">
        <v>50</v>
      </c>
      <c r="B113" s="11" t="s">
        <v>37</v>
      </c>
      <c r="C113" s="11" t="s">
        <v>38</v>
      </c>
      <c r="D113" s="11" t="s">
        <v>39</v>
      </c>
    </row>
    <row r="114" spans="1:4" x14ac:dyDescent="0.25">
      <c r="A114" s="12" t="s">
        <v>51</v>
      </c>
      <c r="B114" s="14">
        <v>-1.0648586596481229</v>
      </c>
      <c r="C114" s="14">
        <v>-0.14492756304260357</v>
      </c>
      <c r="D114" s="14">
        <v>-0.57987703547500669</v>
      </c>
    </row>
    <row r="115" spans="1:4" x14ac:dyDescent="0.25">
      <c r="A115" s="5" t="s">
        <v>52</v>
      </c>
      <c r="B115" s="16">
        <v>5.2632327174961829E-2</v>
      </c>
      <c r="C115" s="16">
        <v>-1.2465263295853215</v>
      </c>
      <c r="D115" s="16">
        <v>-3.7324698612641358E-2</v>
      </c>
    </row>
    <row r="116" spans="1:4" x14ac:dyDescent="0.25">
      <c r="A116" s="5" t="s">
        <v>53</v>
      </c>
      <c r="B116" s="16">
        <v>2.7072666568773607</v>
      </c>
      <c r="C116" s="16">
        <v>-0.84193894023366578</v>
      </c>
      <c r="D116" s="16">
        <v>-0.17299630362309909</v>
      </c>
    </row>
    <row r="117" spans="1:4" x14ac:dyDescent="0.25">
      <c r="A117" s="5" t="s">
        <v>54</v>
      </c>
      <c r="B117" s="16">
        <v>-2.0719424494114431</v>
      </c>
      <c r="C117" s="16">
        <v>-0.52437771768598673</v>
      </c>
      <c r="D117" s="16">
        <v>-9.7768702228062651E-2</v>
      </c>
    </row>
    <row r="118" spans="1:4" x14ac:dyDescent="0.25">
      <c r="A118" s="5" t="s">
        <v>55</v>
      </c>
      <c r="B118" s="16">
        <v>6.8638776076847567E-3</v>
      </c>
      <c r="C118" s="16">
        <v>-0.99873785213084787</v>
      </c>
      <c r="D118" s="16">
        <v>0.64043237179599333</v>
      </c>
    </row>
    <row r="119" spans="1:4" x14ac:dyDescent="0.25">
      <c r="A119" s="5" t="s">
        <v>56</v>
      </c>
      <c r="B119" s="16">
        <v>-3.465592357649154E-2</v>
      </c>
      <c r="C119" s="16">
        <v>1.4686637999806822</v>
      </c>
      <c r="D119" s="16">
        <v>0.65483768034308243</v>
      </c>
    </row>
    <row r="120" spans="1:4" x14ac:dyDescent="0.25">
      <c r="A120" s="5" t="s">
        <v>57</v>
      </c>
      <c r="B120" s="16">
        <v>-0.48601243844656067</v>
      </c>
      <c r="C120" s="16">
        <v>0.63621711140992676</v>
      </c>
      <c r="D120" s="16">
        <v>-2.2763766244155739E-2</v>
      </c>
    </row>
    <row r="121" spans="1:4" ht="15.75" thickBot="1" x14ac:dyDescent="0.3">
      <c r="A121" s="17" t="s">
        <v>58</v>
      </c>
      <c r="B121" s="19">
        <v>0.89070660942261115</v>
      </c>
      <c r="C121" s="19">
        <v>1.6516274912878175</v>
      </c>
      <c r="D121" s="19">
        <v>-0.38453954595610962</v>
      </c>
    </row>
    <row r="162" spans="1:4" x14ac:dyDescent="0.25">
      <c r="A162" t="s">
        <v>59</v>
      </c>
    </row>
    <row r="163" spans="1:4" ht="15.75" thickBot="1" x14ac:dyDescent="0.3"/>
    <row r="164" spans="1:4" x14ac:dyDescent="0.25">
      <c r="A164" s="11"/>
      <c r="B164" s="11" t="s">
        <v>37</v>
      </c>
      <c r="C164" s="11" t="s">
        <v>38</v>
      </c>
      <c r="D164" s="11" t="s">
        <v>39</v>
      </c>
    </row>
    <row r="165" spans="1:4" x14ac:dyDescent="0.25">
      <c r="A165" s="12" t="s">
        <v>51</v>
      </c>
      <c r="B165" s="14">
        <v>8.2229498038475199</v>
      </c>
      <c r="C165" s="14">
        <v>0.23744704187731464</v>
      </c>
      <c r="D165" s="14">
        <v>24.64341474513861</v>
      </c>
    </row>
    <row r="166" spans="1:4" x14ac:dyDescent="0.25">
      <c r="A166" s="5" t="s">
        <v>52</v>
      </c>
      <c r="B166" s="16">
        <v>2.0088562070769141E-2</v>
      </c>
      <c r="C166" s="16">
        <v>17.565790419967911</v>
      </c>
      <c r="D166" s="16">
        <v>0.1020990463103999</v>
      </c>
    </row>
    <row r="167" spans="1:4" x14ac:dyDescent="0.25">
      <c r="A167" s="5" t="s">
        <v>53</v>
      </c>
      <c r="B167" s="16">
        <v>53.150306591612754</v>
      </c>
      <c r="C167" s="16">
        <v>8.0135689325293704</v>
      </c>
      <c r="D167" s="16">
        <v>2.1933236106683642</v>
      </c>
    </row>
    <row r="168" spans="1:4" x14ac:dyDescent="0.25">
      <c r="A168" s="5" t="s">
        <v>54</v>
      </c>
      <c r="B168" s="16">
        <v>31.131430817521437</v>
      </c>
      <c r="C168" s="16">
        <v>3.1085169675810143</v>
      </c>
      <c r="D168" s="16">
        <v>0.70053327215316386</v>
      </c>
    </row>
    <row r="169" spans="1:4" x14ac:dyDescent="0.25">
      <c r="A169" s="5" t="s">
        <v>55</v>
      </c>
      <c r="B169" s="16">
        <v>3.4165105553709283E-4</v>
      </c>
      <c r="C169" s="16">
        <v>11.276330706573509</v>
      </c>
      <c r="D169" s="16">
        <v>30.059075429225107</v>
      </c>
    </row>
    <row r="170" spans="1:4" x14ac:dyDescent="0.25">
      <c r="A170" s="5" t="s">
        <v>56</v>
      </c>
      <c r="B170" s="16">
        <v>8.7096090183812272E-3</v>
      </c>
      <c r="C170" s="16">
        <v>24.384259139897242</v>
      </c>
      <c r="D170" s="16">
        <v>31.426527003182326</v>
      </c>
    </row>
    <row r="171" spans="1:4" x14ac:dyDescent="0.25">
      <c r="A171" s="5" t="s">
        <v>57</v>
      </c>
      <c r="B171" s="16">
        <v>1.7129254958078333</v>
      </c>
      <c r="C171" s="16">
        <v>4.5758889404183494</v>
      </c>
      <c r="D171" s="16">
        <v>3.7976706730771449E-2</v>
      </c>
    </row>
    <row r="172" spans="1:4" ht="15.75" thickBot="1" x14ac:dyDescent="0.3">
      <c r="A172" s="17" t="s">
        <v>58</v>
      </c>
      <c r="B172" s="19">
        <v>5.7532474690657418</v>
      </c>
      <c r="C172" s="19">
        <v>30.838197851155297</v>
      </c>
      <c r="D172" s="19">
        <v>10.837050186591224</v>
      </c>
    </row>
    <row r="175" spans="1:4" x14ac:dyDescent="0.25">
      <c r="A175" t="s">
        <v>60</v>
      </c>
    </row>
    <row r="176" spans="1:4" ht="15.75" thickBot="1" x14ac:dyDescent="0.3"/>
    <row r="177" spans="1:4" x14ac:dyDescent="0.25">
      <c r="A177" s="11"/>
      <c r="B177" s="11" t="s">
        <v>37</v>
      </c>
      <c r="C177" s="11" t="s">
        <v>38</v>
      </c>
      <c r="D177" s="11" t="s">
        <v>39</v>
      </c>
    </row>
    <row r="178" spans="1:4" x14ac:dyDescent="0.25">
      <c r="A178" s="12" t="s">
        <v>51</v>
      </c>
      <c r="B178" s="23">
        <v>0.7604178600348398</v>
      </c>
      <c r="C178" s="14">
        <v>1.4085437918726885E-2</v>
      </c>
      <c r="D178" s="14">
        <v>0.22549670204643335</v>
      </c>
    </row>
    <row r="179" spans="1:4" x14ac:dyDescent="0.25">
      <c r="A179" s="5" t="s">
        <v>52</v>
      </c>
      <c r="B179" s="16">
        <v>1.7780343624010913E-3</v>
      </c>
      <c r="C179" s="24">
        <v>0.99732778013794177</v>
      </c>
      <c r="D179" s="16">
        <v>8.9418549965713731E-4</v>
      </c>
    </row>
    <row r="180" spans="1:4" x14ac:dyDescent="0.25">
      <c r="A180" s="5" t="s">
        <v>53</v>
      </c>
      <c r="B180" s="24">
        <v>0.90843066145673623</v>
      </c>
      <c r="C180" s="16">
        <v>8.7859941147494694E-2</v>
      </c>
      <c r="D180" s="16">
        <v>3.7093973957689663E-3</v>
      </c>
    </row>
    <row r="181" spans="1:4" x14ac:dyDescent="0.25">
      <c r="A181" s="5" t="s">
        <v>54</v>
      </c>
      <c r="B181" s="24">
        <v>0.93784113864467422</v>
      </c>
      <c r="C181" s="16">
        <v>6.0070654083806074E-2</v>
      </c>
      <c r="D181" s="16">
        <v>2.0882072715197571E-3</v>
      </c>
    </row>
    <row r="182" spans="1:4" x14ac:dyDescent="0.25">
      <c r="A182" s="5" t="s">
        <v>55</v>
      </c>
      <c r="B182" s="16">
        <v>3.3468459911186234E-5</v>
      </c>
      <c r="C182" s="24">
        <v>0.70859761532001408</v>
      </c>
      <c r="D182" s="16">
        <v>0.29136891622007483</v>
      </c>
    </row>
    <row r="183" spans="1:4" x14ac:dyDescent="0.25">
      <c r="A183" s="5" t="s">
        <v>56</v>
      </c>
      <c r="B183" s="16">
        <v>4.6425944235540948E-4</v>
      </c>
      <c r="C183" s="24">
        <v>0.83377826887585715</v>
      </c>
      <c r="D183" s="16">
        <v>0.16575747168178745</v>
      </c>
    </row>
    <row r="184" spans="1:4" x14ac:dyDescent="0.25">
      <c r="A184" s="5" t="s">
        <v>57</v>
      </c>
      <c r="B184" s="16">
        <v>0.36821300936181195</v>
      </c>
      <c r="C184" s="24">
        <v>0.63097921157105741</v>
      </c>
      <c r="D184" s="16">
        <v>8.0777906713058354E-4</v>
      </c>
    </row>
    <row r="185" spans="1:4" ht="15.75" thickBot="1" x14ac:dyDescent="0.3">
      <c r="A185" s="17" t="s">
        <v>58</v>
      </c>
      <c r="B185" s="19">
        <v>0.21622680426122892</v>
      </c>
      <c r="C185" s="25">
        <v>0.74347160410771629</v>
      </c>
      <c r="D185" s="19">
        <v>4.0301591631054692E-2</v>
      </c>
    </row>
    <row r="186" spans="1:4" x14ac:dyDescent="0.25">
      <c r="A186" s="26" t="s">
        <v>61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Drop Down 1">
              <controlPr defaultSize="0" autoFill="0" autoPict="0" macro="[1]!GoToResults2012030314252970">
                <anchor moveWithCells="1">
                  <from>
                    <xdr:col>0</xdr:col>
                    <xdr:colOff>9525</xdr:colOff>
                    <xdr:row>4</xdr:row>
                    <xdr:rowOff>9525</xdr:rowOff>
                  </from>
                  <to>
                    <xdr:col>2</xdr:col>
                    <xdr:colOff>200025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Adatok</vt:lpstr>
      <vt:lpstr>Magasság eloszlásfüggvénye</vt:lpstr>
      <vt:lpstr>(-1,1) transzformáció</vt:lpstr>
      <vt:lpstr>Kovariancia mátrix</vt:lpstr>
      <vt:lpstr>Utazás hisztogramok</vt:lpstr>
      <vt:lpstr>Főkomponens analízis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2012-03-03T16:07:18Z</dcterms:created>
  <dcterms:modified xsi:type="dcterms:W3CDTF">2012-03-04T15:35:24Z</dcterms:modified>
</cp:coreProperties>
</file>