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ss Attila\Selye\Bevinf\"/>
    </mc:Choice>
  </mc:AlternateContent>
  <bookViews>
    <workbookView xWindow="0" yWindow="0" windowWidth="21600" windowHeight="9735" tabRatio="731" activeTab="4"/>
  </bookViews>
  <sheets>
    <sheet name="1. Információ keresése" sheetId="1" r:id="rId1"/>
    <sheet name="2. Turtle programozás" sheetId="2" r:id="rId2"/>
    <sheet name="3. Kérdések" sheetId="3" r:id="rId3"/>
    <sheet name="4. Számrendszerek átváltása" sheetId="4" r:id="rId4"/>
    <sheet name="5. Műveletek számrendszerekben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4" i="3" l="1"/>
  <c r="C34" i="3"/>
  <c r="C35" i="3"/>
  <c r="C36" i="3"/>
  <c r="C37" i="3"/>
  <c r="C38" i="3"/>
  <c r="C39" i="3"/>
  <c r="C40" i="3"/>
  <c r="C41" i="3"/>
  <c r="C42" i="3"/>
  <c r="C43" i="3"/>
  <c r="C33" i="3"/>
  <c r="Q43" i="5" l="1"/>
  <c r="P40" i="5"/>
  <c r="P43" i="5" s="1"/>
  <c r="B30" i="5"/>
  <c r="H20" i="5"/>
  <c r="G20" i="5"/>
  <c r="F20" i="5"/>
  <c r="E20" i="5"/>
  <c r="D20" i="5"/>
  <c r="C20" i="5"/>
  <c r="B20" i="5"/>
  <c r="Q21" i="5"/>
  <c r="Q10" i="5"/>
  <c r="O40" i="5" l="1"/>
  <c r="P18" i="5"/>
  <c r="O18" i="5" s="1"/>
  <c r="N18" i="5" s="1"/>
  <c r="N21" i="5" s="1"/>
  <c r="P7" i="5"/>
  <c r="O7" i="5" s="1"/>
  <c r="N7" i="5" s="1"/>
  <c r="M7" i="5" s="1"/>
  <c r="L7" i="5" s="1"/>
  <c r="K7" i="5" s="1"/>
  <c r="J7" i="5" s="1"/>
  <c r="I7" i="5" s="1"/>
  <c r="H7" i="5" s="1"/>
  <c r="G7" i="5" s="1"/>
  <c r="F7" i="5" s="1"/>
  <c r="E7" i="5" s="1"/>
  <c r="D7" i="5" s="1"/>
  <c r="C7" i="5" s="1"/>
  <c r="B7" i="5" s="1"/>
  <c r="B10" i="5" s="1"/>
  <c r="O43" i="5" l="1"/>
  <c r="N40" i="5"/>
  <c r="M18" i="5"/>
  <c r="P21" i="5"/>
  <c r="O21" i="5"/>
  <c r="L10" i="5"/>
  <c r="G10" i="5"/>
  <c r="M10" i="5"/>
  <c r="H10" i="5"/>
  <c r="C10" i="5"/>
  <c r="N10" i="5"/>
  <c r="I10" i="5"/>
  <c r="D10" i="5"/>
  <c r="J10" i="5"/>
  <c r="O10" i="5"/>
  <c r="E10" i="5"/>
  <c r="K10" i="5"/>
  <c r="F10" i="5"/>
  <c r="P10" i="5"/>
  <c r="N43" i="5" l="1"/>
  <c r="M40" i="5"/>
  <c r="M21" i="5"/>
  <c r="L18" i="5"/>
  <c r="M43" i="5" l="1"/>
  <c r="L40" i="5"/>
  <c r="L21" i="5"/>
  <c r="K18" i="5"/>
  <c r="L43" i="5" l="1"/>
  <c r="K40" i="5"/>
  <c r="J18" i="5"/>
  <c r="K21" i="5"/>
  <c r="K43" i="5" l="1"/>
  <c r="J40" i="5"/>
  <c r="I18" i="5"/>
  <c r="J21" i="5"/>
  <c r="J43" i="5" l="1"/>
  <c r="I40" i="5"/>
  <c r="H18" i="5"/>
  <c r="I21" i="5"/>
  <c r="H40" i="5" l="1"/>
  <c r="I43" i="5"/>
  <c r="G18" i="5"/>
  <c r="H21" i="5"/>
  <c r="H43" i="5" l="1"/>
  <c r="G40" i="5"/>
  <c r="F18" i="5"/>
  <c r="G21" i="5"/>
  <c r="G43" i="5" l="1"/>
  <c r="F40" i="5"/>
  <c r="E18" i="5"/>
  <c r="F21" i="5"/>
  <c r="F43" i="5" l="1"/>
  <c r="E40" i="5"/>
  <c r="D18" i="5"/>
  <c r="E21" i="5"/>
  <c r="D40" i="5" l="1"/>
  <c r="E43" i="5"/>
  <c r="C18" i="5"/>
  <c r="D21" i="5"/>
  <c r="D43" i="5" l="1"/>
  <c r="C40" i="5"/>
  <c r="B18" i="5"/>
  <c r="B21" i="5" s="1"/>
  <c r="C21" i="5"/>
  <c r="C43" i="5" l="1"/>
  <c r="B40" i="5"/>
  <c r="B43" i="5" s="1"/>
  <c r="D81" i="4" l="1"/>
  <c r="D82" i="4"/>
  <c r="D83" i="4"/>
  <c r="E83" i="4" s="1"/>
  <c r="D80" i="4"/>
  <c r="E80" i="4" s="1"/>
  <c r="E82" i="4"/>
  <c r="E81" i="4"/>
  <c r="C73" i="4"/>
  <c r="C72" i="4"/>
  <c r="C71" i="4"/>
  <c r="C70" i="4"/>
  <c r="C69" i="4"/>
  <c r="C68" i="4"/>
  <c r="C67" i="4"/>
  <c r="C66" i="4"/>
  <c r="C65" i="4"/>
  <c r="C64" i="4"/>
  <c r="B36" i="4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C35" i="4"/>
  <c r="A36" i="4" s="1"/>
  <c r="B7" i="4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C6" i="4"/>
  <c r="E85" i="4" l="1"/>
  <c r="D64" i="4"/>
  <c r="C36" i="4"/>
  <c r="D35" i="4"/>
  <c r="E35" i="4" s="1"/>
  <c r="A7" i="4"/>
  <c r="D6" i="4"/>
  <c r="E6" i="4" s="1"/>
  <c r="D65" i="4" l="1"/>
  <c r="D36" i="4"/>
  <c r="E36" i="4" s="1"/>
  <c r="A37" i="4"/>
  <c r="C7" i="4"/>
  <c r="C37" i="4" l="1"/>
  <c r="A8" i="4"/>
  <c r="D7" i="4"/>
  <c r="E7" i="4" s="1"/>
  <c r="D66" i="4" l="1"/>
  <c r="A38" i="4"/>
  <c r="D37" i="4"/>
  <c r="E37" i="4" s="1"/>
  <c r="C8" i="4"/>
  <c r="C38" i="4" l="1"/>
  <c r="A9" i="4"/>
  <c r="D8" i="4"/>
  <c r="E8" i="4" s="1"/>
  <c r="D67" i="4" l="1"/>
  <c r="A39" i="4"/>
  <c r="D38" i="4"/>
  <c r="E38" i="4" s="1"/>
  <c r="C9" i="4"/>
  <c r="C39" i="4" l="1"/>
  <c r="A10" i="4"/>
  <c r="D9" i="4"/>
  <c r="E9" i="4" s="1"/>
  <c r="D68" i="4" l="1"/>
  <c r="A40" i="4"/>
  <c r="D39" i="4"/>
  <c r="E39" i="4" s="1"/>
  <c r="C10" i="4"/>
  <c r="C40" i="4" l="1"/>
  <c r="A11" i="4"/>
  <c r="D10" i="4"/>
  <c r="E10" i="4" s="1"/>
  <c r="D69" i="4" l="1"/>
  <c r="D40" i="4"/>
  <c r="E40" i="4" s="1"/>
  <c r="A41" i="4"/>
  <c r="C11" i="4"/>
  <c r="C41" i="4" l="1"/>
  <c r="A12" i="4"/>
  <c r="D11" i="4"/>
  <c r="E11" i="4" s="1"/>
  <c r="D70" i="4" l="1"/>
  <c r="A42" i="4"/>
  <c r="D41" i="4"/>
  <c r="E41" i="4" s="1"/>
  <c r="C12" i="4"/>
  <c r="C42" i="4" l="1"/>
  <c r="A13" i="4"/>
  <c r="D12" i="4"/>
  <c r="E12" i="4" s="1"/>
  <c r="D71" i="4" l="1"/>
  <c r="A43" i="4"/>
  <c r="D42" i="4"/>
  <c r="E42" i="4" s="1"/>
  <c r="C13" i="4"/>
  <c r="C43" i="4" l="1"/>
  <c r="A14" i="4"/>
  <c r="D13" i="4"/>
  <c r="E13" i="4" s="1"/>
  <c r="D72" i="4" l="1"/>
  <c r="A44" i="4"/>
  <c r="D43" i="4"/>
  <c r="E43" i="4" s="1"/>
  <c r="C14" i="4"/>
  <c r="C44" i="4" l="1"/>
  <c r="A15" i="4"/>
  <c r="D14" i="4"/>
  <c r="E14" i="4" s="1"/>
  <c r="D73" i="4" l="1"/>
  <c r="D75" i="4" s="1"/>
  <c r="D44" i="4"/>
  <c r="E44" i="4" s="1"/>
  <c r="A45" i="4"/>
  <c r="C15" i="4"/>
  <c r="C45" i="4" l="1"/>
  <c r="A16" i="4"/>
  <c r="D15" i="4"/>
  <c r="E15" i="4" s="1"/>
  <c r="A46" i="4" l="1"/>
  <c r="D45" i="4"/>
  <c r="E45" i="4" s="1"/>
  <c r="C16" i="4"/>
  <c r="C46" i="4" l="1"/>
  <c r="A17" i="4"/>
  <c r="D16" i="4"/>
  <c r="E16" i="4" s="1"/>
  <c r="A47" i="4" l="1"/>
  <c r="D46" i="4"/>
  <c r="E46" i="4" s="1"/>
  <c r="C17" i="4"/>
  <c r="C47" i="4" l="1"/>
  <c r="A18" i="4"/>
  <c r="D17" i="4"/>
  <c r="E17" i="4" s="1"/>
  <c r="A48" i="4" l="1"/>
  <c r="D47" i="4"/>
  <c r="E47" i="4" s="1"/>
  <c r="C18" i="4"/>
  <c r="C48" i="4" l="1"/>
  <c r="A19" i="4"/>
  <c r="D18" i="4"/>
  <c r="E18" i="4" s="1"/>
  <c r="D48" i="4" l="1"/>
  <c r="E48" i="4" s="1"/>
  <c r="A49" i="4"/>
  <c r="C19" i="4"/>
  <c r="C49" i="4" l="1"/>
  <c r="A20" i="4"/>
  <c r="D19" i="4"/>
  <c r="E19" i="4" s="1"/>
  <c r="D49" i="4" l="1"/>
  <c r="E49" i="4" s="1"/>
  <c r="A50" i="4"/>
  <c r="C20" i="4"/>
  <c r="C50" i="4" l="1"/>
  <c r="A21" i="4"/>
  <c r="D20" i="4"/>
  <c r="E20" i="4" s="1"/>
  <c r="A51" i="4" l="1"/>
  <c r="D50" i="4"/>
  <c r="E50" i="4" s="1"/>
  <c r="C21" i="4"/>
  <c r="C51" i="4" l="1"/>
  <c r="A22" i="4"/>
  <c r="D21" i="4"/>
  <c r="E21" i="4" s="1"/>
  <c r="D51" i="4" l="1"/>
  <c r="E51" i="4" s="1"/>
  <c r="A52" i="4"/>
  <c r="C22" i="4"/>
  <c r="C52" i="4" l="1"/>
  <c r="A23" i="4"/>
  <c r="D22" i="4"/>
  <c r="E22" i="4" s="1"/>
  <c r="D52" i="4" l="1"/>
  <c r="E52" i="4" s="1"/>
  <c r="A53" i="4"/>
  <c r="C23" i="4"/>
  <c r="C53" i="4" l="1"/>
  <c r="A24" i="4"/>
  <c r="D23" i="4"/>
  <c r="E23" i="4" s="1"/>
  <c r="D53" i="4" l="1"/>
  <c r="E53" i="4" s="1"/>
  <c r="A54" i="4"/>
  <c r="C24" i="4"/>
  <c r="C54" i="4" l="1"/>
  <c r="A25" i="4"/>
  <c r="D24" i="4"/>
  <c r="E24" i="4" s="1"/>
  <c r="A55" i="4" l="1"/>
  <c r="D54" i="4"/>
  <c r="E54" i="4" s="1"/>
  <c r="C25" i="4"/>
  <c r="C55" i="4" l="1"/>
  <c r="A26" i="4"/>
  <c r="D25" i="4"/>
  <c r="E25" i="4" s="1"/>
  <c r="D55" i="4" l="1"/>
  <c r="E55" i="4" s="1"/>
  <c r="A56" i="4"/>
  <c r="C26" i="4"/>
  <c r="C56" i="4" l="1"/>
  <c r="A27" i="4"/>
  <c r="D26" i="4"/>
  <c r="E26" i="4" s="1"/>
  <c r="D56" i="4" l="1"/>
  <c r="E56" i="4" s="1"/>
  <c r="A57" i="4"/>
  <c r="C27" i="4"/>
  <c r="C57" i="4" l="1"/>
  <c r="A28" i="4"/>
  <c r="D27" i="4"/>
  <c r="E27" i="4" s="1"/>
  <c r="A58" i="4" l="1"/>
  <c r="D57" i="4"/>
  <c r="E57" i="4" s="1"/>
  <c r="C28" i="4"/>
  <c r="C58" i="4" l="1"/>
  <c r="A59" i="4" s="1"/>
  <c r="A29" i="4"/>
  <c r="D28" i="4"/>
  <c r="E28" i="4" s="1"/>
  <c r="D58" i="4" l="1"/>
  <c r="E58" i="4" s="1"/>
  <c r="C29" i="4"/>
  <c r="A30" i="4" s="1"/>
  <c r="C59" i="4" l="1"/>
  <c r="D59" i="4" s="1"/>
  <c r="E59" i="4" s="1"/>
  <c r="D29" i="4"/>
  <c r="E29" i="4" s="1"/>
  <c r="C30" i="4" l="1"/>
  <c r="D30" i="4" s="1"/>
  <c r="E30" i="4" s="1"/>
</calcChain>
</file>

<file path=xl/sharedStrings.xml><?xml version="1.0" encoding="utf-8"?>
<sst xmlns="http://schemas.openxmlformats.org/spreadsheetml/2006/main" count="144" uniqueCount="129">
  <si>
    <t>Internetes kereséssel válaszoljuk meg az alábbi kérdéseket, és adjuk meg, milyen oldalon szerepel a válasz.</t>
  </si>
  <si>
    <t>2. feladat</t>
  </si>
  <si>
    <t xml:space="preserve">1. feladat </t>
  </si>
  <si>
    <t xml:space="preserve">Készítsünk a Turtle Academy </t>
  </si>
  <si>
    <t xml:space="preserve">https://turtleacademy.com/ </t>
  </si>
  <si>
    <t>oldalon olyan kódot, amely legalább egy paraméteres procedurát is használ és hívjuk is meg úgy, hogy az eredmény a következő legyen:</t>
  </si>
  <si>
    <t>3. feladat</t>
  </si>
  <si>
    <t>Válaszoljuk meg az alábbi kérdéseket.</t>
  </si>
  <si>
    <t>4. feladat</t>
  </si>
  <si>
    <t xml:space="preserve">Decimális szám </t>
  </si>
  <si>
    <t>2 hatványok</t>
  </si>
  <si>
    <t>16 hatványai</t>
  </si>
  <si>
    <t>A</t>
  </si>
  <si>
    <t>F</t>
  </si>
  <si>
    <t>Végezzük el az alábbi máveleteket.</t>
  </si>
  <si>
    <t>5. feladat</t>
  </si>
  <si>
    <t>átmenet</t>
  </si>
  <si>
    <t>+</t>
  </si>
  <si>
    <t>Az eredmény</t>
  </si>
  <si>
    <t>decimális</t>
  </si>
  <si>
    <t>hexa</t>
  </si>
  <si>
    <t>16-os átvitel</t>
  </si>
  <si>
    <t>utolsó jegy</t>
  </si>
  <si>
    <t>F+2</t>
  </si>
  <si>
    <t>átvitellel</t>
  </si>
  <si>
    <t>C</t>
  </si>
  <si>
    <t>-</t>
  </si>
  <si>
    <t>8-as számrendszerhez 3-as, 16-os számrendszerhez 4-es csoportokat kell képezni.</t>
  </si>
  <si>
    <t>Az eredmény:</t>
  </si>
  <si>
    <t>0010</t>
  </si>
  <si>
    <t>0001</t>
  </si>
  <si>
    <t>C(=12)</t>
  </si>
  <si>
    <t>1100</t>
  </si>
  <si>
    <t>1011</t>
  </si>
  <si>
    <t>B(=11)</t>
  </si>
  <si>
    <t>A megoldásokat tartalmazó excel fájlt az alábbi emailcímre küldjétek:</t>
  </si>
  <si>
    <t>statisztika2016@gmail.com</t>
  </si>
  <si>
    <t>Az ára: 50 millió és 70 millió forint között legyen</t>
  </si>
  <si>
    <t>Állapota: új vagy újszerű vagy felújított vagy kíváló</t>
  </si>
  <si>
    <t>Típusa: (családi) ház (nem társasház)</t>
  </si>
  <si>
    <t>Szobák száma: 5 vagy több</t>
  </si>
  <si>
    <t>Legyen garázs vagy a kertben lehessen parkolni</t>
  </si>
  <si>
    <t>A ház kívülről:</t>
  </si>
  <si>
    <t>A ház belülről:</t>
  </si>
  <si>
    <t>http://ingatlan.jofogas.hu/budapest/Budapest_16__kerulet__elado_200_m2_es_csaladi_haz_57406490.htm?first=1</t>
  </si>
  <si>
    <t>Budapest 16. kerületében (Mátyásföld) keressetek egy eladó családi házat az alábbi tulajdonságokkal:</t>
  </si>
  <si>
    <t>1.2 A talált ingatlan ára:</t>
  </si>
  <si>
    <t>1.3 A talált ingatlanról 2 fénykép (az egyik kívülről legyen, a másik egy szobáról, lehetőleg a nappaliról)</t>
  </si>
  <si>
    <t>Havashalom utca 43, Budapest, 1163</t>
  </si>
  <si>
    <t>1.4 A kerület Önkormányzati hivatalának) címe és linkje:</t>
  </si>
  <si>
    <t>1.5 Az Eötvös Loránd Tudományegyetem Informatika karának címe és linkje:</t>
  </si>
  <si>
    <t>http://www.inf.elte.hu/Lapok/kezdolap.aspx</t>
  </si>
  <si>
    <t xml:space="preserve">1117 Budapest, Pázmány Péter sétány 1/C. </t>
  </si>
  <si>
    <t>https://www.bp16.hu/</t>
  </si>
  <si>
    <t>1.6 Mennyi perc alatt lehet odaérni? A számítást tartalmazó linket is adjuk meg.</t>
  </si>
  <si>
    <t>https://www.google.hu/maps/dir/Budapest,+P%C3%A1zm%C3%A1ny+P%C3%A9ter+s%C3%A9t%C3%A1ny+1c,+1117+Magyarorsz%C3%A1g/Budapest,+Havashalom+u.+43,+1163/@47.5031101,19.0777372,13z/data=!4m14!4m13!1m5!1m1!1s0x4741dd00a5dcbbed:0x667c73d5ed858ce5!2m2!1d19.0630466!2d47.4723785!1m5!1m1!1s0x4741c4b99e48c09d:0x53f16a6d2c677016!2m2!1d19.1701785!2d47.5152791!3e3</t>
  </si>
  <si>
    <t>Ha most indulnánk, mennyi idő alatt lehet tömegközlekedési eszközzel a kerület Önkormányzati hivatalától eljutni az Eötvös Loránd Tudományegyetem Informatika karának lágymányosi épületéig?</t>
  </si>
  <si>
    <t>1 óra 5 perc</t>
  </si>
  <si>
    <t>277 busz, 7E busz, 1 villamos</t>
  </si>
  <si>
    <t>A levélnek a tárgya (subject) a TELJES NEVETEK legyen. A levélbe nem kell semmit írni, csak a megoldásokat tartalmazó fájlt csatoljátok hozzá.</t>
  </si>
  <si>
    <t xml:space="preserve"> - a háromszög, kör, négyzet különböző színnel legyenek kitöltve</t>
  </si>
  <si>
    <t xml:space="preserve"> - a háttér is legyen kitöltve egy nem fehér színnel, ami különbözik a háromszög, kör, négyzet színétől</t>
  </si>
  <si>
    <t>to szinesharomszog :hszin pd repeat 3 [rt 120 fd 100] rt 150 pu fd 50 setcolor :hszin fill rt 180 fd 50 lt 150 end</t>
  </si>
  <si>
    <t>to szineskor :kszin lt 90 fd 50 pd arc 360 50 setcolor :kszin fill rt 180 pu fd 50 lt 90 end</t>
  </si>
  <si>
    <t>to szinesnegyzet :nszin pd repeat 4 [fd 100 lt 90] lt 45 pu fd 50 setcolor :nszin fill rt 180 fd 50 lt 135 end</t>
  </si>
  <si>
    <t>cs pu lt 90 fd 200 szinesharomszog "blue pu fd 200 szineskor "red fd 100 szinesnegyzet "green fd 200 setcolor "yellow fill</t>
  </si>
  <si>
    <t>Másoljuk ki a kódot és az eredmény képét is.</t>
  </si>
  <si>
    <t>2.1 A kód:</t>
  </si>
  <si>
    <t>2.2 Az eredmény képernyő képe:</t>
  </si>
  <si>
    <t xml:space="preserve"> - egy sorban 1 szabályos háromszög, 1 kör és 1 négyzet legyen egymás mellett</t>
  </si>
  <si>
    <t>1. Végesség: a feladat megoldására szolgáló lépések számának és minden egyes lépésnek is végesnek kell lennie</t>
  </si>
  <si>
    <t>2. Meghatározottság: Az algoritmus minden lépésének pontosan definiáltnak, egyértelműnek, félreérthetetlennek kell lennie</t>
  </si>
  <si>
    <t>3. Elvégezhetőség: Az algoritmus minden lépésének elvégezhetőnek kell lennie</t>
  </si>
  <si>
    <t>Az algoritmusokkal szemben támasztott követelmények:</t>
  </si>
  <si>
    <t>3.1 Melyek az algoritmussal szemben támasztott követelmények?</t>
  </si>
  <si>
    <t>3.2 Mire használjuk, mit kezdünk az információval? Sorolj fel legalább ötfélét!</t>
  </si>
  <si>
    <t>Elmentjük, archiváljuk</t>
  </si>
  <si>
    <t>Gyűjtjük</t>
  </si>
  <si>
    <t>Reprezentáljuk (kódoljuk)</t>
  </si>
  <si>
    <t>Tömörítjük, transzformáljuk, titkosítjuk</t>
  </si>
  <si>
    <t>Tároljuk</t>
  </si>
  <si>
    <t>Betöltjük</t>
  </si>
  <si>
    <t>Visszakeressük</t>
  </si>
  <si>
    <t>Feldolgozzuk, összesítjük, elemezzük</t>
  </si>
  <si>
    <t>Megjelenítjük</t>
  </si>
  <si>
    <t>Továbbítjuk</t>
  </si>
  <si>
    <t>3.3 Adjál meg 2-2 bemeneti, illetve kimeneti perifériát.</t>
  </si>
  <si>
    <t>billentyűzet</t>
  </si>
  <si>
    <t>egér</t>
  </si>
  <si>
    <t>nyomtató</t>
  </si>
  <si>
    <t>monitor</t>
  </si>
  <si>
    <t>Bemenet:</t>
  </si>
  <si>
    <t>Kimeneti:</t>
  </si>
  <si>
    <t>I</t>
  </si>
  <si>
    <t>N</t>
  </si>
  <si>
    <t>O</t>
  </si>
  <si>
    <t>R</t>
  </si>
  <si>
    <t>M</t>
  </si>
  <si>
    <t>T</t>
  </si>
  <si>
    <t>K</t>
  </si>
  <si>
    <t>3.4 Az INFORMATIKA szó betűinek ASCII (UNICODE) decimális kódjait írjuk le egymás alá és adjuk össze. Mennyi az eredmény?</t>
  </si>
  <si>
    <t>Összeg</t>
  </si>
  <si>
    <t>4.1 Írjuk fel maradékos osztások segítségével a 2016-ot 6-os-számrendszerben.</t>
  </si>
  <si>
    <t>6-os számrendszerben</t>
  </si>
  <si>
    <t>4.2 Írjuk fel maradékos osztások segítségével a 2016-ot 14-es-számrendszerben.</t>
  </si>
  <si>
    <t>14-es számrendszerben</t>
  </si>
  <si>
    <t>A40</t>
  </si>
  <si>
    <t>4.3 Mennyivel egyenlő tízes számrendszerben a 1010101010 bináris szám?</t>
  </si>
  <si>
    <t>4.4 Mennyivel egyenlő tízes számrendszerben a F3A hexadecimális szám?</t>
  </si>
  <si>
    <t>4.5 A 10101010 bináris számot írjuk át 8-as számrendszerbe csoportosítást használva.</t>
  </si>
  <si>
    <t>010</t>
  </si>
  <si>
    <t>101</t>
  </si>
  <si>
    <t>4.6 A 12BC hexadecimális számot írjuk át bináris számrendszerbe.</t>
  </si>
  <si>
    <t>12BC</t>
  </si>
  <si>
    <t>0001001010111100</t>
  </si>
  <si>
    <t>5.1 Bináris összeadás (jelöljük a kettes átviteleket is).</t>
  </si>
  <si>
    <t>11111111+10101010=</t>
  </si>
  <si>
    <t>5.2 Bináris összeadás (jelöljük a kettes átviteleket is).</t>
  </si>
  <si>
    <t>11111111+10101010+01010101=</t>
  </si>
  <si>
    <t>5.3 Adjuk össze az alábbi hexadecimális számokat (a számolást az átvitelekkel) is írjuk le, ne csak a végeredményt.</t>
  </si>
  <si>
    <t>BF3+12E</t>
  </si>
  <si>
    <t>3+E</t>
  </si>
  <si>
    <t>B+1</t>
  </si>
  <si>
    <t>D</t>
  </si>
  <si>
    <t>D21</t>
  </si>
  <si>
    <t>5.4 Bináris kivonás (jelöljük a kettes átviteleket is).</t>
  </si>
  <si>
    <t>11110000-01010101=</t>
  </si>
  <si>
    <t>1.1 A talált ingatlan oldala:</t>
  </si>
  <si>
    <t>1.7 Adjuk meg sorrendben, hogy milyen tömegközlekedési eszközöket kell ehhez igénybevenni: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</si>
</sst>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#,##0\ &quot;Ft&quot;;[Red]\-#,##0\ &quot;Ft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color rgb="FF000000"/>
      <name val="Arial Unicode MS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16" fontId="0" fillId="0" borderId="0" xfId="0" applyNumberFormat="1"/>
    <xf numFmtId="0" fontId="2" fillId="0" borderId="0" xfId="1"/>
    <xf numFmtId="0" fontId="3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/>
    <xf numFmtId="0" fontId="0" fillId="2" borderId="0" xfId="0" applyFill="1"/>
    <xf numFmtId="0" fontId="0" fillId="3" borderId="0" xfId="0" applyFill="1"/>
    <xf numFmtId="1" fontId="0" fillId="0" borderId="0" xfId="0" applyNumberFormat="1"/>
    <xf numFmtId="0" fontId="0" fillId="4" borderId="0" xfId="0" applyFill="1"/>
    <xf numFmtId="0" fontId="0" fillId="0" borderId="0" xfId="0" applyNumberFormat="1" applyAlignment="1">
      <alignment wrapText="1"/>
    </xf>
    <xf numFmtId="0" fontId="0" fillId="4" borderId="0" xfId="0" applyNumberFormat="1" applyFill="1" applyAlignment="1">
      <alignment wrapText="1"/>
    </xf>
    <xf numFmtId="1" fontId="0" fillId="5" borderId="0" xfId="0" applyNumberFormat="1" applyFill="1"/>
    <xf numFmtId="1" fontId="0" fillId="4" borderId="0" xfId="0" applyNumberFormat="1" applyFill="1"/>
    <xf numFmtId="1" fontId="0" fillId="2" borderId="0" xfId="0" applyNumberFormat="1" applyFill="1"/>
    <xf numFmtId="0" fontId="0" fillId="0" borderId="0" xfId="0"/>
    <xf numFmtId="0" fontId="0" fillId="6" borderId="0" xfId="0" applyFill="1"/>
    <xf numFmtId="0" fontId="1" fillId="0" borderId="0" xfId="0" applyFont="1"/>
    <xf numFmtId="0" fontId="0" fillId="0" borderId="1" xfId="0" applyBorder="1"/>
    <xf numFmtId="0" fontId="1" fillId="5" borderId="0" xfId="0" applyFont="1" applyFill="1"/>
    <xf numFmtId="0" fontId="1" fillId="5" borderId="0" xfId="0" applyFont="1" applyFill="1" applyAlignment="1">
      <alignment horizontal="right"/>
    </xf>
    <xf numFmtId="0" fontId="4" fillId="0" borderId="0" xfId="0" applyFont="1"/>
    <xf numFmtId="0" fontId="0" fillId="0" borderId="0" xfId="0" applyFont="1"/>
    <xf numFmtId="6" fontId="1" fillId="0" borderId="0" xfId="0" applyNumberFormat="1" applyFont="1"/>
    <xf numFmtId="0" fontId="5" fillId="0" borderId="0" xfId="1" applyFont="1"/>
    <xf numFmtId="16" fontId="1" fillId="0" borderId="0" xfId="0" applyNumberFormat="1" applyFont="1"/>
    <xf numFmtId="49" fontId="0" fillId="0" borderId="0" xfId="0" applyNumberFormat="1" applyAlignment="1">
      <alignment horizontal="right"/>
    </xf>
    <xf numFmtId="49" fontId="0" fillId="0" borderId="0" xfId="0" quotePrefix="1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1" fontId="1" fillId="2" borderId="0" xfId="0" applyNumberFormat="1" applyFont="1" applyFill="1"/>
    <xf numFmtId="49" fontId="0" fillId="4" borderId="0" xfId="0" quotePrefix="1" applyNumberFormat="1" applyFill="1" applyAlignment="1">
      <alignment horizontal="right"/>
    </xf>
    <xf numFmtId="0" fontId="1" fillId="7" borderId="0" xfId="0" applyFont="1" applyFill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22</xdr:row>
      <xdr:rowOff>0</xdr:rowOff>
    </xdr:from>
    <xdr:to>
      <xdr:col>11</xdr:col>
      <xdr:colOff>390525</xdr:colOff>
      <xdr:row>52</xdr:row>
      <xdr:rowOff>9525</xdr:rowOff>
    </xdr:to>
    <xdr:pic>
      <xdr:nvPicPr>
        <xdr:cNvPr id="4" name="Kép 3" descr="http://img.jofogas.hu/hdimages/Budapest_16__kerulet__elado_200_m2_es_csaladi_haz_9511863615779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91000"/>
          <a:ext cx="7620000" cy="572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11</xdr:col>
      <xdr:colOff>390525</xdr:colOff>
      <xdr:row>109</xdr:row>
      <xdr:rowOff>47625</xdr:rowOff>
    </xdr:to>
    <xdr:pic>
      <xdr:nvPicPr>
        <xdr:cNvPr id="5" name="Kép 4" descr="http://img.jofogas.hu/hdimages/Budapest_16__kerulet__elado_200_m2_es_csaladi_haz_95335636157798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668000"/>
          <a:ext cx="7620000" cy="10144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22</xdr:col>
      <xdr:colOff>303086</xdr:colOff>
      <xdr:row>69</xdr:row>
      <xdr:rowOff>189428</xdr:rowOff>
    </xdr:to>
    <xdr:pic>
      <xdr:nvPicPr>
        <xdr:cNvPr id="2" name="Kép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62500"/>
          <a:ext cx="13714286" cy="85714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nf.elte.hu/Lapok/kezdolap.aspx" TargetMode="External"/><Relationship Id="rId2" Type="http://schemas.openxmlformats.org/officeDocument/2006/relationships/hyperlink" Target="http://ingatlan.jofogas.hu/budapest/Budapest_16__kerulet__elado_200_m2_es_csaladi_haz_57406490.htm?first=1" TargetMode="External"/><Relationship Id="rId1" Type="http://schemas.openxmlformats.org/officeDocument/2006/relationships/hyperlink" Target="mailto:statisztika2016@gmail.com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s://www.bp16.h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urtleacademy.com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2"/>
  <sheetViews>
    <sheetView workbookViewId="0">
      <selection activeCell="B131" sqref="B131"/>
    </sheetView>
  </sheetViews>
  <sheetFormatPr defaultRowHeight="15" x14ac:dyDescent="0.25"/>
  <cols>
    <col min="1" max="1" width="12" bestFit="1" customWidth="1"/>
    <col min="2" max="2" width="14.140625" customWidth="1"/>
  </cols>
  <sheetData>
    <row r="1" spans="1:8" s="16" customFormat="1" x14ac:dyDescent="0.25">
      <c r="A1" s="22" t="s">
        <v>35</v>
      </c>
      <c r="H1" s="3" t="s">
        <v>36</v>
      </c>
    </row>
    <row r="2" spans="1:8" s="16" customFormat="1" x14ac:dyDescent="0.25">
      <c r="A2" s="22" t="s">
        <v>59</v>
      </c>
      <c r="H2" s="3"/>
    </row>
    <row r="3" spans="1:8" s="16" customFormat="1" x14ac:dyDescent="0.25"/>
    <row r="4" spans="1:8" x14ac:dyDescent="0.25">
      <c r="A4" s="1" t="s">
        <v>2</v>
      </c>
    </row>
    <row r="5" spans="1:8" x14ac:dyDescent="0.25">
      <c r="A5" s="1" t="s">
        <v>0</v>
      </c>
    </row>
    <row r="7" spans="1:8" x14ac:dyDescent="0.25">
      <c r="A7" s="1" t="s">
        <v>45</v>
      </c>
    </row>
    <row r="8" spans="1:8" s="16" customFormat="1" x14ac:dyDescent="0.25">
      <c r="B8" s="18" t="s">
        <v>37</v>
      </c>
    </row>
    <row r="9" spans="1:8" s="16" customFormat="1" x14ac:dyDescent="0.25">
      <c r="B9" s="18" t="s">
        <v>39</v>
      </c>
    </row>
    <row r="10" spans="1:8" s="16" customFormat="1" x14ac:dyDescent="0.25">
      <c r="B10" s="18" t="s">
        <v>38</v>
      </c>
    </row>
    <row r="11" spans="1:8" s="16" customFormat="1" x14ac:dyDescent="0.25">
      <c r="A11" s="18"/>
      <c r="B11" s="18" t="s">
        <v>40</v>
      </c>
    </row>
    <row r="12" spans="1:8" s="16" customFormat="1" x14ac:dyDescent="0.25">
      <c r="A12" s="18"/>
      <c r="B12" s="18" t="s">
        <v>41</v>
      </c>
    </row>
    <row r="13" spans="1:8" s="16" customFormat="1" x14ac:dyDescent="0.25">
      <c r="A13" s="18"/>
      <c r="B13" s="18"/>
    </row>
    <row r="14" spans="1:8" s="16" customFormat="1" x14ac:dyDescent="0.25">
      <c r="B14" s="18" t="s">
        <v>127</v>
      </c>
    </row>
    <row r="15" spans="1:8" s="16" customFormat="1" x14ac:dyDescent="0.25">
      <c r="B15" s="3" t="s">
        <v>44</v>
      </c>
    </row>
    <row r="16" spans="1:8" s="16" customFormat="1" x14ac:dyDescent="0.25">
      <c r="B16" s="18"/>
    </row>
    <row r="17" spans="1:2" s="16" customFormat="1" x14ac:dyDescent="0.25">
      <c r="B17" s="18" t="s">
        <v>46</v>
      </c>
    </row>
    <row r="18" spans="1:2" s="16" customFormat="1" x14ac:dyDescent="0.25">
      <c r="B18" s="24">
        <v>69900000</v>
      </c>
    </row>
    <row r="19" spans="1:2" s="16" customFormat="1" x14ac:dyDescent="0.25">
      <c r="B19" s="18"/>
    </row>
    <row r="20" spans="1:2" s="16" customFormat="1" x14ac:dyDescent="0.25">
      <c r="B20" s="18" t="s">
        <v>47</v>
      </c>
    </row>
    <row r="21" spans="1:2" s="16" customFormat="1" x14ac:dyDescent="0.25">
      <c r="A21" s="18"/>
      <c r="B21" s="18"/>
    </row>
    <row r="22" spans="1:2" s="16" customFormat="1" x14ac:dyDescent="0.25">
      <c r="A22" s="18" t="s">
        <v>42</v>
      </c>
      <c r="B22" s="18"/>
    </row>
    <row r="23" spans="1:2" s="16" customFormat="1" x14ac:dyDescent="0.25">
      <c r="A23"/>
      <c r="B23" s="18"/>
    </row>
    <row r="24" spans="1:2" s="16" customFormat="1" x14ac:dyDescent="0.25">
      <c r="A24" s="18"/>
    </row>
    <row r="26" spans="1:2" x14ac:dyDescent="0.25">
      <c r="A26" s="1"/>
    </row>
    <row r="32" spans="1:2" x14ac:dyDescent="0.25">
      <c r="A32" s="1"/>
    </row>
    <row r="35" spans="1:1" x14ac:dyDescent="0.25">
      <c r="A35" s="1"/>
    </row>
    <row r="42" spans="1:1" x14ac:dyDescent="0.25">
      <c r="A42" s="1"/>
    </row>
    <row r="43" spans="1:1" x14ac:dyDescent="0.25">
      <c r="A43" s="2"/>
    </row>
    <row r="45" spans="1:1" x14ac:dyDescent="0.25">
      <c r="A45" s="1"/>
    </row>
    <row r="56" spans="1:1" x14ac:dyDescent="0.25">
      <c r="A56" s="18" t="s">
        <v>43</v>
      </c>
    </row>
    <row r="113" spans="1:2" x14ac:dyDescent="0.25">
      <c r="A113" s="18" t="s">
        <v>56</v>
      </c>
    </row>
    <row r="115" spans="1:2" x14ac:dyDescent="0.25">
      <c r="B115" s="18" t="s">
        <v>49</v>
      </c>
    </row>
    <row r="117" spans="1:2" x14ac:dyDescent="0.25">
      <c r="B117" t="s">
        <v>48</v>
      </c>
    </row>
    <row r="118" spans="1:2" x14ac:dyDescent="0.25">
      <c r="B118" s="3" t="s">
        <v>53</v>
      </c>
    </row>
    <row r="119" spans="1:2" s="16" customFormat="1" x14ac:dyDescent="0.25">
      <c r="B119" s="3"/>
    </row>
    <row r="120" spans="1:2" x14ac:dyDescent="0.25">
      <c r="B120" s="18" t="s">
        <v>50</v>
      </c>
    </row>
    <row r="122" spans="1:2" x14ac:dyDescent="0.25">
      <c r="B122" t="s">
        <v>52</v>
      </c>
    </row>
    <row r="123" spans="1:2" x14ac:dyDescent="0.25">
      <c r="B123" s="3" t="s">
        <v>51</v>
      </c>
    </row>
    <row r="125" spans="1:2" x14ac:dyDescent="0.25">
      <c r="B125" s="18" t="s">
        <v>54</v>
      </c>
    </row>
    <row r="126" spans="1:2" s="16" customFormat="1" x14ac:dyDescent="0.25">
      <c r="B126" s="18"/>
    </row>
    <row r="127" spans="1:2" x14ac:dyDescent="0.25">
      <c r="B127" t="s">
        <v>57</v>
      </c>
    </row>
    <row r="128" spans="1:2" x14ac:dyDescent="0.25">
      <c r="B128" t="s">
        <v>55</v>
      </c>
    </row>
    <row r="130" spans="2:2" x14ac:dyDescent="0.25">
      <c r="B130" s="18" t="s">
        <v>128</v>
      </c>
    </row>
    <row r="132" spans="2:2" x14ac:dyDescent="0.25">
      <c r="B132" t="s">
        <v>58</v>
      </c>
    </row>
  </sheetData>
  <hyperlinks>
    <hyperlink ref="H1" r:id="rId1"/>
    <hyperlink ref="B15" r:id="rId2"/>
    <hyperlink ref="B123" r:id="rId3"/>
    <hyperlink ref="B118" r:id="rId4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>
      <selection activeCell="A11" sqref="A11"/>
    </sheetView>
  </sheetViews>
  <sheetFormatPr defaultRowHeight="15" x14ac:dyDescent="0.25"/>
  <sheetData>
    <row r="1" spans="1:2" x14ac:dyDescent="0.25">
      <c r="A1" s="1" t="s">
        <v>1</v>
      </c>
    </row>
    <row r="2" spans="1:2" x14ac:dyDescent="0.25">
      <c r="A2" s="18" t="s">
        <v>3</v>
      </c>
      <c r="B2" s="18"/>
    </row>
    <row r="3" spans="1:2" x14ac:dyDescent="0.25">
      <c r="A3" s="25" t="s">
        <v>4</v>
      </c>
      <c r="B3" s="18"/>
    </row>
    <row r="4" spans="1:2" x14ac:dyDescent="0.25">
      <c r="A4" s="18" t="s">
        <v>5</v>
      </c>
      <c r="B4" s="18"/>
    </row>
    <row r="5" spans="1:2" x14ac:dyDescent="0.25">
      <c r="B5" s="18" t="s">
        <v>69</v>
      </c>
    </row>
    <row r="6" spans="1:2" x14ac:dyDescent="0.25">
      <c r="B6" s="18" t="s">
        <v>60</v>
      </c>
    </row>
    <row r="7" spans="1:2" x14ac:dyDescent="0.25">
      <c r="B7" s="18" t="s">
        <v>61</v>
      </c>
    </row>
    <row r="8" spans="1:2" x14ac:dyDescent="0.25">
      <c r="A8" s="18"/>
      <c r="B8" s="18"/>
    </row>
    <row r="9" spans="1:2" x14ac:dyDescent="0.25">
      <c r="A9" s="18" t="s">
        <v>66</v>
      </c>
      <c r="B9" s="18"/>
    </row>
    <row r="11" spans="1:2" x14ac:dyDescent="0.25">
      <c r="A11" s="1"/>
    </row>
    <row r="13" spans="1:2" x14ac:dyDescent="0.25">
      <c r="A13" s="18" t="s">
        <v>67</v>
      </c>
    </row>
    <row r="15" spans="1:2" x14ac:dyDescent="0.25">
      <c r="A15" t="s">
        <v>62</v>
      </c>
    </row>
    <row r="16" spans="1:2" s="16" customFormat="1" x14ac:dyDescent="0.25">
      <c r="A16" s="16" t="s">
        <v>63</v>
      </c>
    </row>
    <row r="17" spans="1:1" s="16" customFormat="1" x14ac:dyDescent="0.25">
      <c r="A17" s="16" t="s">
        <v>64</v>
      </c>
    </row>
    <row r="18" spans="1:1" s="16" customFormat="1" x14ac:dyDescent="0.25">
      <c r="A18" s="16" t="s">
        <v>65</v>
      </c>
    </row>
    <row r="19" spans="1:1" s="16" customFormat="1" x14ac:dyDescent="0.25"/>
    <row r="20" spans="1:1" s="16" customFormat="1" x14ac:dyDescent="0.25"/>
    <row r="21" spans="1:1" s="16" customFormat="1" x14ac:dyDescent="0.25"/>
    <row r="24" spans="1:1" x14ac:dyDescent="0.25">
      <c r="A24" s="18" t="s">
        <v>68</v>
      </c>
    </row>
  </sheetData>
  <hyperlinks>
    <hyperlink ref="A3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24" workbookViewId="0">
      <selection activeCell="H42" sqref="H42"/>
    </sheetView>
  </sheetViews>
  <sheetFormatPr defaultRowHeight="15" x14ac:dyDescent="0.25"/>
  <sheetData>
    <row r="1" spans="1:2" x14ac:dyDescent="0.25">
      <c r="A1" s="1" t="s">
        <v>6</v>
      </c>
    </row>
    <row r="2" spans="1:2" x14ac:dyDescent="0.25">
      <c r="A2" s="18" t="s">
        <v>7</v>
      </c>
    </row>
    <row r="4" spans="1:2" x14ac:dyDescent="0.25">
      <c r="A4" s="4" t="s">
        <v>74</v>
      </c>
    </row>
    <row r="6" spans="1:2" x14ac:dyDescent="0.25">
      <c r="A6" t="s">
        <v>73</v>
      </c>
    </row>
    <row r="7" spans="1:2" x14ac:dyDescent="0.25">
      <c r="B7" t="s">
        <v>70</v>
      </c>
    </row>
    <row r="8" spans="1:2" x14ac:dyDescent="0.25">
      <c r="B8" t="s">
        <v>71</v>
      </c>
    </row>
    <row r="9" spans="1:2" x14ac:dyDescent="0.25">
      <c r="A9" s="1"/>
      <c r="B9" t="s">
        <v>72</v>
      </c>
    </row>
    <row r="11" spans="1:2" x14ac:dyDescent="0.25">
      <c r="A11" s="26" t="s">
        <v>75</v>
      </c>
    </row>
    <row r="13" spans="1:2" x14ac:dyDescent="0.25">
      <c r="B13" s="23" t="s">
        <v>77</v>
      </c>
    </row>
    <row r="14" spans="1:2" x14ac:dyDescent="0.25">
      <c r="B14" s="23" t="s">
        <v>78</v>
      </c>
    </row>
    <row r="15" spans="1:2" x14ac:dyDescent="0.25">
      <c r="B15" s="23" t="s">
        <v>79</v>
      </c>
    </row>
    <row r="16" spans="1:2" x14ac:dyDescent="0.25">
      <c r="B16" s="23" t="s">
        <v>80</v>
      </c>
    </row>
    <row r="17" spans="1:3" x14ac:dyDescent="0.25">
      <c r="B17" s="23" t="s">
        <v>81</v>
      </c>
    </row>
    <row r="18" spans="1:3" x14ac:dyDescent="0.25">
      <c r="B18" s="23" t="s">
        <v>82</v>
      </c>
    </row>
    <row r="19" spans="1:3" x14ac:dyDescent="0.25">
      <c r="B19" s="23" t="s">
        <v>83</v>
      </c>
    </row>
    <row r="20" spans="1:3" x14ac:dyDescent="0.25">
      <c r="B20" s="23" t="s">
        <v>84</v>
      </c>
    </row>
    <row r="21" spans="1:3" x14ac:dyDescent="0.25">
      <c r="B21" s="23" t="s">
        <v>85</v>
      </c>
    </row>
    <row r="22" spans="1:3" x14ac:dyDescent="0.25">
      <c r="B22" s="23" t="s">
        <v>76</v>
      </c>
    </row>
    <row r="24" spans="1:3" x14ac:dyDescent="0.25">
      <c r="A24" s="18" t="s">
        <v>86</v>
      </c>
    </row>
    <row r="26" spans="1:3" x14ac:dyDescent="0.25">
      <c r="B26" t="s">
        <v>91</v>
      </c>
      <c r="C26" t="s">
        <v>87</v>
      </c>
    </row>
    <row r="27" spans="1:3" x14ac:dyDescent="0.25">
      <c r="C27" t="s">
        <v>88</v>
      </c>
    </row>
    <row r="28" spans="1:3" x14ac:dyDescent="0.25">
      <c r="B28" t="s">
        <v>92</v>
      </c>
      <c r="C28" t="s">
        <v>89</v>
      </c>
    </row>
    <row r="29" spans="1:3" x14ac:dyDescent="0.25">
      <c r="C29" t="s">
        <v>90</v>
      </c>
    </row>
    <row r="31" spans="1:3" x14ac:dyDescent="0.25">
      <c r="A31" s="18" t="s">
        <v>100</v>
      </c>
    </row>
    <row r="33" spans="2:3" x14ac:dyDescent="0.25">
      <c r="B33" t="s">
        <v>93</v>
      </c>
      <c r="C33">
        <f>_xlfn.UNICODE(B33)</f>
        <v>73</v>
      </c>
    </row>
    <row r="34" spans="2:3" x14ac:dyDescent="0.25">
      <c r="B34" t="s">
        <v>94</v>
      </c>
      <c r="C34" s="16">
        <f t="shared" ref="C34:C43" si="0">_xlfn.UNICODE(B34)</f>
        <v>78</v>
      </c>
    </row>
    <row r="35" spans="2:3" x14ac:dyDescent="0.25">
      <c r="B35" t="s">
        <v>13</v>
      </c>
      <c r="C35" s="16">
        <f t="shared" si="0"/>
        <v>70</v>
      </c>
    </row>
    <row r="36" spans="2:3" x14ac:dyDescent="0.25">
      <c r="B36" t="s">
        <v>95</v>
      </c>
      <c r="C36" s="16">
        <f t="shared" si="0"/>
        <v>79</v>
      </c>
    </row>
    <row r="37" spans="2:3" x14ac:dyDescent="0.25">
      <c r="B37" t="s">
        <v>96</v>
      </c>
      <c r="C37" s="16">
        <f t="shared" si="0"/>
        <v>82</v>
      </c>
    </row>
    <row r="38" spans="2:3" x14ac:dyDescent="0.25">
      <c r="B38" t="s">
        <v>97</v>
      </c>
      <c r="C38" s="16">
        <f t="shared" si="0"/>
        <v>77</v>
      </c>
    </row>
    <row r="39" spans="2:3" x14ac:dyDescent="0.25">
      <c r="B39" t="s">
        <v>12</v>
      </c>
      <c r="C39" s="16">
        <f t="shared" si="0"/>
        <v>65</v>
      </c>
    </row>
    <row r="40" spans="2:3" x14ac:dyDescent="0.25">
      <c r="B40" t="s">
        <v>98</v>
      </c>
      <c r="C40" s="16">
        <f t="shared" si="0"/>
        <v>84</v>
      </c>
    </row>
    <row r="41" spans="2:3" x14ac:dyDescent="0.25">
      <c r="B41" t="s">
        <v>93</v>
      </c>
      <c r="C41" s="16">
        <f t="shared" si="0"/>
        <v>73</v>
      </c>
    </row>
    <row r="42" spans="2:3" x14ac:dyDescent="0.25">
      <c r="B42" t="s">
        <v>99</v>
      </c>
      <c r="C42" s="16">
        <f t="shared" si="0"/>
        <v>75</v>
      </c>
    </row>
    <row r="43" spans="2:3" x14ac:dyDescent="0.25">
      <c r="B43" t="s">
        <v>12</v>
      </c>
      <c r="C43" s="16">
        <f t="shared" si="0"/>
        <v>65</v>
      </c>
    </row>
    <row r="44" spans="2:3" x14ac:dyDescent="0.25">
      <c r="B44" t="s">
        <v>101</v>
      </c>
      <c r="C44" s="18">
        <f>SUM(C33:C43)</f>
        <v>821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topLeftCell="A79" workbookViewId="0">
      <selection activeCell="I91" sqref="I91"/>
    </sheetView>
  </sheetViews>
  <sheetFormatPr defaultRowHeight="15" x14ac:dyDescent="0.25"/>
  <cols>
    <col min="1" max="1" width="14.7109375" customWidth="1"/>
    <col min="2" max="2" width="20" customWidth="1"/>
    <col min="3" max="3" width="13.42578125" customWidth="1"/>
    <col min="4" max="4" width="11.7109375" customWidth="1"/>
    <col min="5" max="5" width="12" customWidth="1"/>
    <col min="7" max="7" width="10.85546875" customWidth="1"/>
  </cols>
  <sheetData>
    <row r="1" spans="1:7" x14ac:dyDescent="0.25">
      <c r="A1" s="18" t="s">
        <v>8</v>
      </c>
    </row>
    <row r="2" spans="1:7" x14ac:dyDescent="0.25">
      <c r="A2" s="6"/>
    </row>
    <row r="3" spans="1:7" x14ac:dyDescent="0.25">
      <c r="A3" s="18" t="s">
        <v>102</v>
      </c>
    </row>
    <row r="4" spans="1:7" x14ac:dyDescent="0.25">
      <c r="A4" s="1"/>
      <c r="B4" s="11"/>
      <c r="C4" s="11"/>
      <c r="D4" s="11"/>
      <c r="E4" s="11"/>
    </row>
    <row r="5" spans="1:7" x14ac:dyDescent="0.25">
      <c r="A5" s="11" t="s">
        <v>9</v>
      </c>
    </row>
    <row r="6" spans="1:7" x14ac:dyDescent="0.25">
      <c r="A6" s="7">
        <v>2016</v>
      </c>
      <c r="B6" s="6">
        <v>6</v>
      </c>
      <c r="C6" s="6">
        <f t="shared" ref="C6:C30" si="0">+INT(A6/B6)</f>
        <v>336</v>
      </c>
      <c r="D6" s="6">
        <f>+C6*B6</f>
        <v>2016</v>
      </c>
      <c r="E6" s="8">
        <f t="shared" ref="E6:E30" si="1">+A6-D6</f>
        <v>0</v>
      </c>
    </row>
    <row r="7" spans="1:7" x14ac:dyDescent="0.25">
      <c r="A7" s="6">
        <f t="shared" ref="A7:A30" si="2">+C6</f>
        <v>336</v>
      </c>
      <c r="B7" s="6">
        <f>+B6</f>
        <v>6</v>
      </c>
      <c r="C7" s="6">
        <f t="shared" si="0"/>
        <v>56</v>
      </c>
      <c r="D7" s="6">
        <f>+C7*B7</f>
        <v>336</v>
      </c>
      <c r="E7" s="8">
        <f t="shared" si="1"/>
        <v>0</v>
      </c>
    </row>
    <row r="8" spans="1:7" x14ac:dyDescent="0.25">
      <c r="A8" s="6">
        <f t="shared" si="2"/>
        <v>56</v>
      </c>
      <c r="B8" s="6">
        <f t="shared" ref="B8:B30" si="3">+B7</f>
        <v>6</v>
      </c>
      <c r="C8" s="6">
        <f t="shared" si="0"/>
        <v>9</v>
      </c>
      <c r="D8" s="6">
        <f t="shared" ref="D8:D30" si="4">+C8*B8</f>
        <v>54</v>
      </c>
      <c r="E8" s="8">
        <f t="shared" si="1"/>
        <v>2</v>
      </c>
    </row>
    <row r="9" spans="1:7" x14ac:dyDescent="0.25">
      <c r="A9" s="6">
        <f t="shared" si="2"/>
        <v>9</v>
      </c>
      <c r="B9" s="6">
        <f t="shared" si="3"/>
        <v>6</v>
      </c>
      <c r="C9" s="6">
        <f t="shared" si="0"/>
        <v>1</v>
      </c>
      <c r="D9" s="6">
        <f t="shared" si="4"/>
        <v>6</v>
      </c>
      <c r="E9" s="8">
        <f t="shared" si="1"/>
        <v>3</v>
      </c>
      <c r="G9" t="s">
        <v>103</v>
      </c>
    </row>
    <row r="10" spans="1:7" x14ac:dyDescent="0.25">
      <c r="A10" s="6">
        <f t="shared" si="2"/>
        <v>1</v>
      </c>
      <c r="B10" s="6">
        <f t="shared" si="3"/>
        <v>6</v>
      </c>
      <c r="C10" s="6">
        <f t="shared" si="0"/>
        <v>0</v>
      </c>
      <c r="D10" s="6">
        <f t="shared" si="4"/>
        <v>0</v>
      </c>
      <c r="E10" s="8">
        <f t="shared" si="1"/>
        <v>1</v>
      </c>
      <c r="G10" s="1">
        <v>13200</v>
      </c>
    </row>
    <row r="11" spans="1:7" x14ac:dyDescent="0.25">
      <c r="A11" s="6">
        <f t="shared" si="2"/>
        <v>0</v>
      </c>
      <c r="B11" s="6">
        <f t="shared" si="3"/>
        <v>6</v>
      </c>
      <c r="C11" s="6">
        <f t="shared" si="0"/>
        <v>0</v>
      </c>
      <c r="D11" s="6">
        <f t="shared" si="4"/>
        <v>0</v>
      </c>
      <c r="E11" s="8">
        <f t="shared" si="1"/>
        <v>0</v>
      </c>
    </row>
    <row r="12" spans="1:7" x14ac:dyDescent="0.25">
      <c r="A12" s="6">
        <f t="shared" si="2"/>
        <v>0</v>
      </c>
      <c r="B12" s="6">
        <f t="shared" si="3"/>
        <v>6</v>
      </c>
      <c r="C12" s="6">
        <f t="shared" si="0"/>
        <v>0</v>
      </c>
      <c r="D12" s="6">
        <f t="shared" si="4"/>
        <v>0</v>
      </c>
      <c r="E12" s="8">
        <f t="shared" si="1"/>
        <v>0</v>
      </c>
    </row>
    <row r="13" spans="1:7" x14ac:dyDescent="0.25">
      <c r="A13" s="6">
        <f t="shared" si="2"/>
        <v>0</v>
      </c>
      <c r="B13" s="6">
        <f t="shared" si="3"/>
        <v>6</v>
      </c>
      <c r="C13" s="6">
        <f t="shared" si="0"/>
        <v>0</v>
      </c>
      <c r="D13" s="6">
        <f t="shared" si="4"/>
        <v>0</v>
      </c>
      <c r="E13" s="8">
        <f t="shared" si="1"/>
        <v>0</v>
      </c>
    </row>
    <row r="14" spans="1:7" x14ac:dyDescent="0.25">
      <c r="A14" s="6">
        <f t="shared" si="2"/>
        <v>0</v>
      </c>
      <c r="B14" s="6">
        <f t="shared" si="3"/>
        <v>6</v>
      </c>
      <c r="C14" s="6">
        <f t="shared" si="0"/>
        <v>0</v>
      </c>
      <c r="D14" s="6">
        <f t="shared" si="4"/>
        <v>0</v>
      </c>
      <c r="E14" s="8">
        <f t="shared" si="1"/>
        <v>0</v>
      </c>
    </row>
    <row r="15" spans="1:7" x14ac:dyDescent="0.25">
      <c r="A15" s="6">
        <f t="shared" si="2"/>
        <v>0</v>
      </c>
      <c r="B15" s="6">
        <f t="shared" si="3"/>
        <v>6</v>
      </c>
      <c r="C15" s="6">
        <f t="shared" si="0"/>
        <v>0</v>
      </c>
      <c r="D15" s="6">
        <f t="shared" si="4"/>
        <v>0</v>
      </c>
      <c r="E15" s="8">
        <f t="shared" si="1"/>
        <v>0</v>
      </c>
    </row>
    <row r="16" spans="1:7" x14ac:dyDescent="0.25">
      <c r="A16" s="6">
        <f t="shared" si="2"/>
        <v>0</v>
      </c>
      <c r="B16" s="6">
        <f t="shared" si="3"/>
        <v>6</v>
      </c>
      <c r="C16" s="6">
        <f t="shared" si="0"/>
        <v>0</v>
      </c>
      <c r="D16" s="6">
        <f t="shared" si="4"/>
        <v>0</v>
      </c>
      <c r="E16" s="8">
        <f t="shared" si="1"/>
        <v>0</v>
      </c>
    </row>
    <row r="17" spans="1:7" x14ac:dyDescent="0.25">
      <c r="A17" s="6">
        <f t="shared" si="2"/>
        <v>0</v>
      </c>
      <c r="B17" s="6">
        <f t="shared" si="3"/>
        <v>6</v>
      </c>
      <c r="C17" s="6">
        <f t="shared" si="0"/>
        <v>0</v>
      </c>
      <c r="D17" s="6">
        <f t="shared" si="4"/>
        <v>0</v>
      </c>
      <c r="E17" s="8">
        <f t="shared" si="1"/>
        <v>0</v>
      </c>
    </row>
    <row r="18" spans="1:7" x14ac:dyDescent="0.25">
      <c r="A18" s="6">
        <f t="shared" si="2"/>
        <v>0</v>
      </c>
      <c r="B18" s="6">
        <f t="shared" si="3"/>
        <v>6</v>
      </c>
      <c r="C18" s="6">
        <f t="shared" si="0"/>
        <v>0</v>
      </c>
      <c r="D18" s="6">
        <f t="shared" si="4"/>
        <v>0</v>
      </c>
      <c r="E18" s="8">
        <f t="shared" si="1"/>
        <v>0</v>
      </c>
    </row>
    <row r="19" spans="1:7" x14ac:dyDescent="0.25">
      <c r="A19" s="6">
        <f t="shared" si="2"/>
        <v>0</v>
      </c>
      <c r="B19" s="6">
        <f t="shared" si="3"/>
        <v>6</v>
      </c>
      <c r="C19" s="6">
        <f t="shared" si="0"/>
        <v>0</v>
      </c>
      <c r="D19" s="6">
        <f t="shared" si="4"/>
        <v>0</v>
      </c>
      <c r="E19" s="8">
        <f t="shared" si="1"/>
        <v>0</v>
      </c>
    </row>
    <row r="20" spans="1:7" x14ac:dyDescent="0.25">
      <c r="A20" s="6">
        <f t="shared" si="2"/>
        <v>0</v>
      </c>
      <c r="B20" s="6">
        <f t="shared" si="3"/>
        <v>6</v>
      </c>
      <c r="C20" s="6">
        <f t="shared" si="0"/>
        <v>0</v>
      </c>
      <c r="D20" s="6">
        <f t="shared" si="4"/>
        <v>0</v>
      </c>
      <c r="E20" s="8">
        <f t="shared" si="1"/>
        <v>0</v>
      </c>
    </row>
    <row r="21" spans="1:7" x14ac:dyDescent="0.25">
      <c r="A21" s="6">
        <f t="shared" si="2"/>
        <v>0</v>
      </c>
      <c r="B21" s="6">
        <f t="shared" si="3"/>
        <v>6</v>
      </c>
      <c r="C21" s="6">
        <f t="shared" si="0"/>
        <v>0</v>
      </c>
      <c r="D21" s="6">
        <f t="shared" si="4"/>
        <v>0</v>
      </c>
      <c r="E21" s="8">
        <f t="shared" si="1"/>
        <v>0</v>
      </c>
    </row>
    <row r="22" spans="1:7" x14ac:dyDescent="0.25">
      <c r="A22" s="6">
        <f t="shared" si="2"/>
        <v>0</v>
      </c>
      <c r="B22" s="6">
        <f t="shared" si="3"/>
        <v>6</v>
      </c>
      <c r="C22" s="6">
        <f t="shared" si="0"/>
        <v>0</v>
      </c>
      <c r="D22" s="6">
        <f t="shared" si="4"/>
        <v>0</v>
      </c>
      <c r="E22" s="8">
        <f t="shared" si="1"/>
        <v>0</v>
      </c>
    </row>
    <row r="23" spans="1:7" x14ac:dyDescent="0.25">
      <c r="A23" s="6">
        <f t="shared" si="2"/>
        <v>0</v>
      </c>
      <c r="B23" s="6">
        <f t="shared" si="3"/>
        <v>6</v>
      </c>
      <c r="C23" s="6">
        <f t="shared" si="0"/>
        <v>0</v>
      </c>
      <c r="D23" s="6">
        <f t="shared" si="4"/>
        <v>0</v>
      </c>
      <c r="E23" s="8">
        <f t="shared" si="1"/>
        <v>0</v>
      </c>
    </row>
    <row r="24" spans="1:7" x14ac:dyDescent="0.25">
      <c r="A24" s="6">
        <f t="shared" si="2"/>
        <v>0</v>
      </c>
      <c r="B24" s="6">
        <f t="shared" si="3"/>
        <v>6</v>
      </c>
      <c r="C24" s="6">
        <f t="shared" si="0"/>
        <v>0</v>
      </c>
      <c r="D24" s="6">
        <f t="shared" si="4"/>
        <v>0</v>
      </c>
      <c r="E24" s="8">
        <f t="shared" si="1"/>
        <v>0</v>
      </c>
    </row>
    <row r="25" spans="1:7" x14ac:dyDescent="0.25">
      <c r="A25" s="6">
        <f t="shared" si="2"/>
        <v>0</v>
      </c>
      <c r="B25" s="6">
        <f t="shared" si="3"/>
        <v>6</v>
      </c>
      <c r="C25" s="6">
        <f t="shared" si="0"/>
        <v>0</v>
      </c>
      <c r="D25" s="6">
        <f t="shared" si="4"/>
        <v>0</v>
      </c>
      <c r="E25" s="8">
        <f t="shared" si="1"/>
        <v>0</v>
      </c>
    </row>
    <row r="26" spans="1:7" x14ac:dyDescent="0.25">
      <c r="A26" s="6">
        <f t="shared" si="2"/>
        <v>0</v>
      </c>
      <c r="B26" s="6">
        <f t="shared" si="3"/>
        <v>6</v>
      </c>
      <c r="C26" s="6">
        <f t="shared" si="0"/>
        <v>0</v>
      </c>
      <c r="D26" s="6">
        <f t="shared" si="4"/>
        <v>0</v>
      </c>
      <c r="E26" s="8">
        <f t="shared" si="1"/>
        <v>0</v>
      </c>
    </row>
    <row r="27" spans="1:7" x14ac:dyDescent="0.25">
      <c r="A27" s="6">
        <f t="shared" si="2"/>
        <v>0</v>
      </c>
      <c r="B27" s="6">
        <f t="shared" si="3"/>
        <v>6</v>
      </c>
      <c r="C27" s="6">
        <f t="shared" si="0"/>
        <v>0</v>
      </c>
      <c r="D27" s="6">
        <f t="shared" si="4"/>
        <v>0</v>
      </c>
      <c r="E27" s="8">
        <f t="shared" si="1"/>
        <v>0</v>
      </c>
    </row>
    <row r="28" spans="1:7" x14ac:dyDescent="0.25">
      <c r="A28" s="6">
        <f t="shared" si="2"/>
        <v>0</v>
      </c>
      <c r="B28" s="6">
        <f t="shared" si="3"/>
        <v>6</v>
      </c>
      <c r="C28" s="6">
        <f t="shared" si="0"/>
        <v>0</v>
      </c>
      <c r="D28" s="6">
        <f t="shared" si="4"/>
        <v>0</v>
      </c>
      <c r="E28" s="8">
        <f t="shared" si="1"/>
        <v>0</v>
      </c>
    </row>
    <row r="29" spans="1:7" x14ac:dyDescent="0.25">
      <c r="A29" s="6">
        <f t="shared" si="2"/>
        <v>0</v>
      </c>
      <c r="B29" s="6">
        <f t="shared" si="3"/>
        <v>6</v>
      </c>
      <c r="C29" s="6">
        <f t="shared" si="0"/>
        <v>0</v>
      </c>
      <c r="D29" s="6">
        <f t="shared" si="4"/>
        <v>0</v>
      </c>
      <c r="E29" s="8">
        <f t="shared" si="1"/>
        <v>0</v>
      </c>
    </row>
    <row r="30" spans="1:7" x14ac:dyDescent="0.25">
      <c r="A30" s="16">
        <f t="shared" si="2"/>
        <v>0</v>
      </c>
      <c r="B30" s="6">
        <f t="shared" si="3"/>
        <v>6</v>
      </c>
      <c r="C30" s="6">
        <f t="shared" si="0"/>
        <v>0</v>
      </c>
      <c r="D30" s="6">
        <f t="shared" si="4"/>
        <v>0</v>
      </c>
      <c r="E30" s="8">
        <f t="shared" si="1"/>
        <v>0</v>
      </c>
    </row>
    <row r="32" spans="1:7" x14ac:dyDescent="0.25">
      <c r="A32" s="18" t="s">
        <v>104</v>
      </c>
      <c r="B32" s="11"/>
      <c r="C32" s="11"/>
      <c r="D32" s="11"/>
      <c r="E32" s="11"/>
      <c r="F32" s="6"/>
      <c r="G32" s="6"/>
    </row>
    <row r="33" spans="1:7" s="16" customFormat="1" x14ac:dyDescent="0.25">
      <c r="A33" s="18"/>
      <c r="B33" s="11"/>
      <c r="C33" s="11"/>
      <c r="D33" s="11"/>
      <c r="E33" s="11"/>
    </row>
    <row r="34" spans="1:7" x14ac:dyDescent="0.25">
      <c r="A34" s="11" t="s">
        <v>9</v>
      </c>
    </row>
    <row r="35" spans="1:7" x14ac:dyDescent="0.25">
      <c r="A35" s="7">
        <v>2016</v>
      </c>
      <c r="B35" s="6">
        <v>14</v>
      </c>
      <c r="C35" s="6">
        <f t="shared" ref="C35:C59" si="5">+INT(A35/B35)</f>
        <v>144</v>
      </c>
      <c r="D35" s="6">
        <f>+C35*B35</f>
        <v>2016</v>
      </c>
      <c r="E35" s="8">
        <f t="shared" ref="E35:E59" si="6">+A35-D35</f>
        <v>0</v>
      </c>
      <c r="F35" s="6"/>
      <c r="G35" s="6"/>
    </row>
    <row r="36" spans="1:7" x14ac:dyDescent="0.25">
      <c r="A36" s="6">
        <f t="shared" ref="A36:A59" si="7">+C35</f>
        <v>144</v>
      </c>
      <c r="B36" s="6">
        <f>+B35</f>
        <v>14</v>
      </c>
      <c r="C36" s="6">
        <f t="shared" si="5"/>
        <v>10</v>
      </c>
      <c r="D36" s="6">
        <f>+C36*B36</f>
        <v>140</v>
      </c>
      <c r="E36" s="8">
        <f t="shared" si="6"/>
        <v>4</v>
      </c>
      <c r="F36" s="6"/>
      <c r="G36" s="6"/>
    </row>
    <row r="37" spans="1:7" x14ac:dyDescent="0.25">
      <c r="A37" s="6">
        <f t="shared" si="7"/>
        <v>10</v>
      </c>
      <c r="B37" s="6">
        <f t="shared" ref="B37:B59" si="8">+B36</f>
        <v>14</v>
      </c>
      <c r="C37" s="6">
        <f t="shared" si="5"/>
        <v>0</v>
      </c>
      <c r="D37" s="6">
        <f t="shared" ref="D37:D59" si="9">+C37*B37</f>
        <v>0</v>
      </c>
      <c r="E37" s="8">
        <f t="shared" si="6"/>
        <v>10</v>
      </c>
      <c r="F37" s="6"/>
      <c r="G37" s="6"/>
    </row>
    <row r="38" spans="1:7" x14ac:dyDescent="0.25">
      <c r="A38" s="6">
        <f t="shared" si="7"/>
        <v>0</v>
      </c>
      <c r="B38" s="6">
        <f t="shared" si="8"/>
        <v>14</v>
      </c>
      <c r="C38" s="6">
        <f t="shared" si="5"/>
        <v>0</v>
      </c>
      <c r="D38" s="6">
        <f t="shared" si="9"/>
        <v>0</v>
      </c>
      <c r="E38" s="8">
        <f t="shared" si="6"/>
        <v>0</v>
      </c>
      <c r="F38" s="6"/>
      <c r="G38" s="6" t="s">
        <v>105</v>
      </c>
    </row>
    <row r="39" spans="1:7" x14ac:dyDescent="0.25">
      <c r="A39" s="6">
        <f t="shared" si="7"/>
        <v>0</v>
      </c>
      <c r="B39" s="6">
        <f t="shared" si="8"/>
        <v>14</v>
      </c>
      <c r="C39" s="6">
        <f t="shared" si="5"/>
        <v>0</v>
      </c>
      <c r="D39" s="6">
        <f t="shared" si="9"/>
        <v>0</v>
      </c>
      <c r="E39" s="8">
        <f t="shared" si="6"/>
        <v>0</v>
      </c>
      <c r="F39" s="6"/>
      <c r="G39" s="1" t="s">
        <v>106</v>
      </c>
    </row>
    <row r="40" spans="1:7" x14ac:dyDescent="0.25">
      <c r="A40" s="6">
        <f t="shared" si="7"/>
        <v>0</v>
      </c>
      <c r="B40" s="6">
        <f t="shared" si="8"/>
        <v>14</v>
      </c>
      <c r="C40" s="6">
        <f t="shared" si="5"/>
        <v>0</v>
      </c>
      <c r="D40" s="6">
        <f t="shared" si="9"/>
        <v>0</v>
      </c>
      <c r="E40" s="8">
        <f t="shared" si="6"/>
        <v>0</v>
      </c>
      <c r="F40" s="6"/>
      <c r="G40" s="6"/>
    </row>
    <row r="41" spans="1:7" x14ac:dyDescent="0.25">
      <c r="A41" s="6">
        <f t="shared" si="7"/>
        <v>0</v>
      </c>
      <c r="B41" s="6">
        <f t="shared" si="8"/>
        <v>14</v>
      </c>
      <c r="C41" s="6">
        <f t="shared" si="5"/>
        <v>0</v>
      </c>
      <c r="D41" s="6">
        <f t="shared" si="9"/>
        <v>0</v>
      </c>
      <c r="E41" s="8">
        <f t="shared" si="6"/>
        <v>0</v>
      </c>
      <c r="F41" s="6"/>
      <c r="G41" s="6"/>
    </row>
    <row r="42" spans="1:7" x14ac:dyDescent="0.25">
      <c r="A42" s="6">
        <f t="shared" si="7"/>
        <v>0</v>
      </c>
      <c r="B42" s="6">
        <f t="shared" si="8"/>
        <v>14</v>
      </c>
      <c r="C42" s="6">
        <f t="shared" si="5"/>
        <v>0</v>
      </c>
      <c r="D42" s="6">
        <f t="shared" si="9"/>
        <v>0</v>
      </c>
      <c r="E42" s="8">
        <f t="shared" si="6"/>
        <v>0</v>
      </c>
      <c r="F42" s="6"/>
      <c r="G42" s="6"/>
    </row>
    <row r="43" spans="1:7" x14ac:dyDescent="0.25">
      <c r="A43" s="6">
        <f t="shared" si="7"/>
        <v>0</v>
      </c>
      <c r="B43" s="6">
        <f t="shared" si="8"/>
        <v>14</v>
      </c>
      <c r="C43" s="6">
        <f t="shared" si="5"/>
        <v>0</v>
      </c>
      <c r="D43" s="6">
        <f t="shared" si="9"/>
        <v>0</v>
      </c>
      <c r="E43" s="8">
        <f t="shared" si="6"/>
        <v>0</v>
      </c>
      <c r="F43" s="6"/>
      <c r="G43" s="6"/>
    </row>
    <row r="44" spans="1:7" x14ac:dyDescent="0.25">
      <c r="A44" s="6">
        <f t="shared" si="7"/>
        <v>0</v>
      </c>
      <c r="B44" s="6">
        <f t="shared" si="8"/>
        <v>14</v>
      </c>
      <c r="C44" s="6">
        <f t="shared" si="5"/>
        <v>0</v>
      </c>
      <c r="D44" s="6">
        <f t="shared" si="9"/>
        <v>0</v>
      </c>
      <c r="E44" s="8">
        <f t="shared" si="6"/>
        <v>0</v>
      </c>
      <c r="F44" s="6"/>
      <c r="G44" s="6"/>
    </row>
    <row r="45" spans="1:7" x14ac:dyDescent="0.25">
      <c r="A45" s="6">
        <f t="shared" si="7"/>
        <v>0</v>
      </c>
      <c r="B45" s="6">
        <f t="shared" si="8"/>
        <v>14</v>
      </c>
      <c r="C45" s="6">
        <f t="shared" si="5"/>
        <v>0</v>
      </c>
      <c r="D45" s="6">
        <f t="shared" si="9"/>
        <v>0</v>
      </c>
      <c r="E45" s="8">
        <f t="shared" si="6"/>
        <v>0</v>
      </c>
      <c r="F45" s="6"/>
      <c r="G45" s="6"/>
    </row>
    <row r="46" spans="1:7" x14ac:dyDescent="0.25">
      <c r="A46" s="6">
        <f t="shared" si="7"/>
        <v>0</v>
      </c>
      <c r="B46" s="6">
        <f t="shared" si="8"/>
        <v>14</v>
      </c>
      <c r="C46" s="6">
        <f t="shared" si="5"/>
        <v>0</v>
      </c>
      <c r="D46" s="6">
        <f t="shared" si="9"/>
        <v>0</v>
      </c>
      <c r="E46" s="8">
        <f t="shared" si="6"/>
        <v>0</v>
      </c>
      <c r="F46" s="6"/>
      <c r="G46" s="6"/>
    </row>
    <row r="47" spans="1:7" x14ac:dyDescent="0.25">
      <c r="A47" s="6">
        <f t="shared" si="7"/>
        <v>0</v>
      </c>
      <c r="B47" s="6">
        <f t="shared" si="8"/>
        <v>14</v>
      </c>
      <c r="C47" s="6">
        <f t="shared" si="5"/>
        <v>0</v>
      </c>
      <c r="D47" s="6">
        <f t="shared" si="9"/>
        <v>0</v>
      </c>
      <c r="E47" s="8">
        <f t="shared" si="6"/>
        <v>0</v>
      </c>
      <c r="F47" s="6"/>
      <c r="G47" s="6"/>
    </row>
    <row r="48" spans="1:7" x14ac:dyDescent="0.25">
      <c r="A48" s="6">
        <f t="shared" si="7"/>
        <v>0</v>
      </c>
      <c r="B48" s="6">
        <f t="shared" si="8"/>
        <v>14</v>
      </c>
      <c r="C48" s="6">
        <f t="shared" si="5"/>
        <v>0</v>
      </c>
      <c r="D48" s="6">
        <f t="shared" si="9"/>
        <v>0</v>
      </c>
      <c r="E48" s="8">
        <f t="shared" si="6"/>
        <v>0</v>
      </c>
      <c r="F48" s="6"/>
      <c r="G48" s="6"/>
    </row>
    <row r="49" spans="1:18" x14ac:dyDescent="0.25">
      <c r="A49" s="6">
        <f t="shared" si="7"/>
        <v>0</v>
      </c>
      <c r="B49" s="6">
        <f t="shared" si="8"/>
        <v>14</v>
      </c>
      <c r="C49" s="6">
        <f t="shared" si="5"/>
        <v>0</v>
      </c>
      <c r="D49" s="6">
        <f t="shared" si="9"/>
        <v>0</v>
      </c>
      <c r="E49" s="8">
        <f t="shared" si="6"/>
        <v>0</v>
      </c>
      <c r="F49" s="6"/>
      <c r="G49" s="6"/>
    </row>
    <row r="50" spans="1:18" x14ac:dyDescent="0.25">
      <c r="A50" s="6">
        <f t="shared" si="7"/>
        <v>0</v>
      </c>
      <c r="B50" s="6">
        <f t="shared" si="8"/>
        <v>14</v>
      </c>
      <c r="C50" s="6">
        <f t="shared" si="5"/>
        <v>0</v>
      </c>
      <c r="D50" s="6">
        <f t="shared" si="9"/>
        <v>0</v>
      </c>
      <c r="E50" s="8">
        <f t="shared" si="6"/>
        <v>0</v>
      </c>
      <c r="F50" s="6"/>
      <c r="G50" s="6"/>
    </row>
    <row r="51" spans="1:18" x14ac:dyDescent="0.25">
      <c r="A51" s="6">
        <f t="shared" si="7"/>
        <v>0</v>
      </c>
      <c r="B51" s="6">
        <f t="shared" si="8"/>
        <v>14</v>
      </c>
      <c r="C51" s="6">
        <f t="shared" si="5"/>
        <v>0</v>
      </c>
      <c r="D51" s="6">
        <f t="shared" si="9"/>
        <v>0</v>
      </c>
      <c r="E51" s="8">
        <f t="shared" si="6"/>
        <v>0</v>
      </c>
      <c r="F51" s="6"/>
      <c r="G51" s="6"/>
    </row>
    <row r="52" spans="1:18" x14ac:dyDescent="0.25">
      <c r="A52" s="6">
        <f t="shared" si="7"/>
        <v>0</v>
      </c>
      <c r="B52" s="6">
        <f t="shared" si="8"/>
        <v>14</v>
      </c>
      <c r="C52" s="6">
        <f t="shared" si="5"/>
        <v>0</v>
      </c>
      <c r="D52" s="6">
        <f t="shared" si="9"/>
        <v>0</v>
      </c>
      <c r="E52" s="8">
        <f t="shared" si="6"/>
        <v>0</v>
      </c>
      <c r="F52" s="6"/>
      <c r="G52" s="6"/>
    </row>
    <row r="53" spans="1:18" x14ac:dyDescent="0.25">
      <c r="A53" s="6">
        <f t="shared" si="7"/>
        <v>0</v>
      </c>
      <c r="B53" s="6">
        <f t="shared" si="8"/>
        <v>14</v>
      </c>
      <c r="C53" s="6">
        <f t="shared" si="5"/>
        <v>0</v>
      </c>
      <c r="D53" s="6">
        <f t="shared" si="9"/>
        <v>0</v>
      </c>
      <c r="E53" s="8">
        <f t="shared" si="6"/>
        <v>0</v>
      </c>
      <c r="F53" s="6"/>
      <c r="G53" s="6"/>
    </row>
    <row r="54" spans="1:18" x14ac:dyDescent="0.25">
      <c r="A54" s="6">
        <f t="shared" si="7"/>
        <v>0</v>
      </c>
      <c r="B54" s="6">
        <f t="shared" si="8"/>
        <v>14</v>
      </c>
      <c r="C54" s="6">
        <f t="shared" si="5"/>
        <v>0</v>
      </c>
      <c r="D54" s="6">
        <f t="shared" si="9"/>
        <v>0</v>
      </c>
      <c r="E54" s="8">
        <f t="shared" si="6"/>
        <v>0</v>
      </c>
      <c r="F54" s="6"/>
      <c r="G54" s="6"/>
    </row>
    <row r="55" spans="1:18" x14ac:dyDescent="0.25">
      <c r="A55" s="6">
        <f t="shared" si="7"/>
        <v>0</v>
      </c>
      <c r="B55" s="6">
        <f t="shared" si="8"/>
        <v>14</v>
      </c>
      <c r="C55" s="6">
        <f t="shared" si="5"/>
        <v>0</v>
      </c>
      <c r="D55" s="6">
        <f t="shared" si="9"/>
        <v>0</v>
      </c>
      <c r="E55" s="8">
        <f t="shared" si="6"/>
        <v>0</v>
      </c>
      <c r="F55" s="6"/>
      <c r="G55" s="6"/>
    </row>
    <row r="56" spans="1:18" x14ac:dyDescent="0.25">
      <c r="A56" s="6">
        <f t="shared" si="7"/>
        <v>0</v>
      </c>
      <c r="B56" s="6">
        <f t="shared" si="8"/>
        <v>14</v>
      </c>
      <c r="C56" s="6">
        <f t="shared" si="5"/>
        <v>0</v>
      </c>
      <c r="D56" s="6">
        <f t="shared" si="9"/>
        <v>0</v>
      </c>
      <c r="E56" s="8">
        <f t="shared" si="6"/>
        <v>0</v>
      </c>
      <c r="F56" s="6"/>
      <c r="G56" s="6"/>
    </row>
    <row r="57" spans="1:18" x14ac:dyDescent="0.25">
      <c r="A57" s="6">
        <f t="shared" si="7"/>
        <v>0</v>
      </c>
      <c r="B57" s="6">
        <f t="shared" si="8"/>
        <v>14</v>
      </c>
      <c r="C57" s="6">
        <f t="shared" si="5"/>
        <v>0</v>
      </c>
      <c r="D57" s="6">
        <f t="shared" si="9"/>
        <v>0</v>
      </c>
      <c r="E57" s="8">
        <f t="shared" si="6"/>
        <v>0</v>
      </c>
      <c r="F57" s="6"/>
      <c r="G57" s="6"/>
    </row>
    <row r="58" spans="1:18" x14ac:dyDescent="0.25">
      <c r="A58" s="6">
        <f t="shared" si="7"/>
        <v>0</v>
      </c>
      <c r="B58" s="6">
        <f t="shared" si="8"/>
        <v>14</v>
      </c>
      <c r="C58" s="6">
        <f t="shared" si="5"/>
        <v>0</v>
      </c>
      <c r="D58" s="6">
        <f t="shared" si="9"/>
        <v>0</v>
      </c>
      <c r="E58" s="8">
        <f t="shared" si="6"/>
        <v>0</v>
      </c>
      <c r="F58" s="6"/>
      <c r="G58" s="6"/>
    </row>
    <row r="59" spans="1:18" x14ac:dyDescent="0.25">
      <c r="A59" s="16">
        <f t="shared" si="7"/>
        <v>0</v>
      </c>
      <c r="B59" s="6">
        <f t="shared" si="8"/>
        <v>14</v>
      </c>
      <c r="C59" s="6">
        <f t="shared" si="5"/>
        <v>0</v>
      </c>
      <c r="D59" s="6">
        <f t="shared" si="9"/>
        <v>0</v>
      </c>
      <c r="E59" s="8">
        <f t="shared" si="6"/>
        <v>0</v>
      </c>
      <c r="F59" s="6"/>
      <c r="G59" s="6"/>
    </row>
    <row r="61" spans="1:18" x14ac:dyDescent="0.25">
      <c r="A61" s="1" t="s">
        <v>107</v>
      </c>
      <c r="B61" s="6"/>
      <c r="C61" s="6"/>
      <c r="D61" s="6"/>
      <c r="E61" s="6"/>
      <c r="F61" s="6"/>
      <c r="G61" s="6"/>
      <c r="H61" s="6"/>
      <c r="I61" s="6"/>
      <c r="J61" s="6"/>
      <c r="K61" s="10"/>
      <c r="L61" s="6"/>
      <c r="M61" s="6"/>
      <c r="N61" s="6"/>
      <c r="O61" s="6"/>
      <c r="P61" s="6"/>
      <c r="Q61" s="10"/>
      <c r="R61" s="6"/>
    </row>
    <row r="62" spans="1:18" s="16" customFormat="1" x14ac:dyDescent="0.25">
      <c r="A62" s="18"/>
      <c r="K62" s="10"/>
      <c r="Q62" s="10"/>
    </row>
    <row r="63" spans="1:18" x14ac:dyDescent="0.25">
      <c r="A63" s="6"/>
      <c r="B63" s="11"/>
      <c r="C63" s="11" t="s">
        <v>10</v>
      </c>
      <c r="D63" s="11"/>
      <c r="E63" s="11"/>
      <c r="F63" s="11"/>
      <c r="G63" s="12"/>
      <c r="H63" s="6"/>
      <c r="I63" s="11"/>
      <c r="J63" s="11"/>
      <c r="K63" s="10"/>
    </row>
    <row r="64" spans="1:18" x14ac:dyDescent="0.25">
      <c r="A64" s="6">
        <v>0</v>
      </c>
      <c r="B64" s="13">
        <v>0</v>
      </c>
      <c r="C64" s="14">
        <f t="shared" ref="C64:C73" si="10">2^A64</f>
        <v>1</v>
      </c>
      <c r="D64" s="9">
        <f>+B64*C64</f>
        <v>0</v>
      </c>
      <c r="E64" s="6"/>
      <c r="F64" s="9"/>
      <c r="G64" s="10"/>
    </row>
    <row r="65" spans="1:7" x14ac:dyDescent="0.25">
      <c r="A65" s="6">
        <v>1</v>
      </c>
      <c r="B65" s="13">
        <v>1</v>
      </c>
      <c r="C65" s="14">
        <f t="shared" si="10"/>
        <v>2</v>
      </c>
      <c r="D65" s="9">
        <f t="shared" ref="D65:D73" si="11">+B65*C65</f>
        <v>2</v>
      </c>
      <c r="E65" s="6"/>
      <c r="F65" s="9"/>
      <c r="G65" s="10"/>
    </row>
    <row r="66" spans="1:7" x14ac:dyDescent="0.25">
      <c r="A66" s="6">
        <v>2</v>
      </c>
      <c r="B66" s="13">
        <v>0</v>
      </c>
      <c r="C66" s="14">
        <f t="shared" si="10"/>
        <v>4</v>
      </c>
      <c r="D66" s="9">
        <f t="shared" si="11"/>
        <v>0</v>
      </c>
      <c r="E66" s="6"/>
      <c r="F66" s="9"/>
      <c r="G66" s="10"/>
    </row>
    <row r="67" spans="1:7" x14ac:dyDescent="0.25">
      <c r="A67" s="6">
        <v>3</v>
      </c>
      <c r="B67" s="13">
        <v>1</v>
      </c>
      <c r="C67" s="14">
        <f t="shared" si="10"/>
        <v>8</v>
      </c>
      <c r="D67" s="9">
        <f t="shared" si="11"/>
        <v>8</v>
      </c>
      <c r="E67" s="6"/>
      <c r="F67" s="9"/>
      <c r="G67" s="10"/>
    </row>
    <row r="68" spans="1:7" x14ac:dyDescent="0.25">
      <c r="A68" s="6">
        <v>4</v>
      </c>
      <c r="B68" s="13">
        <v>0</v>
      </c>
      <c r="C68" s="14">
        <f t="shared" si="10"/>
        <v>16</v>
      </c>
      <c r="D68" s="9">
        <f t="shared" si="11"/>
        <v>0</v>
      </c>
      <c r="E68" s="6"/>
      <c r="F68" s="9"/>
      <c r="G68" s="10"/>
    </row>
    <row r="69" spans="1:7" x14ac:dyDescent="0.25">
      <c r="A69" s="6">
        <v>5</v>
      </c>
      <c r="B69" s="13">
        <v>1</v>
      </c>
      <c r="C69" s="14">
        <f t="shared" si="10"/>
        <v>32</v>
      </c>
      <c r="D69" s="9">
        <f t="shared" si="11"/>
        <v>32</v>
      </c>
      <c r="E69" s="6"/>
      <c r="F69" s="9"/>
      <c r="G69" s="10"/>
    </row>
    <row r="70" spans="1:7" x14ac:dyDescent="0.25">
      <c r="A70" s="6">
        <v>6</v>
      </c>
      <c r="B70" s="13">
        <v>0</v>
      </c>
      <c r="C70" s="14">
        <f t="shared" si="10"/>
        <v>64</v>
      </c>
      <c r="D70" s="9">
        <f t="shared" si="11"/>
        <v>0</v>
      </c>
      <c r="E70" s="6"/>
      <c r="F70" s="9"/>
      <c r="G70" s="10"/>
    </row>
    <row r="71" spans="1:7" x14ac:dyDescent="0.25">
      <c r="A71" s="6">
        <v>7</v>
      </c>
      <c r="B71" s="13">
        <v>1</v>
      </c>
      <c r="C71" s="14">
        <f t="shared" si="10"/>
        <v>128</v>
      </c>
      <c r="D71" s="9">
        <f t="shared" si="11"/>
        <v>128</v>
      </c>
      <c r="E71" s="6"/>
      <c r="F71" s="9"/>
      <c r="G71" s="10"/>
    </row>
    <row r="72" spans="1:7" x14ac:dyDescent="0.25">
      <c r="A72" s="6">
        <v>8</v>
      </c>
      <c r="B72" s="13">
        <v>0</v>
      </c>
      <c r="C72" s="14">
        <f t="shared" si="10"/>
        <v>256</v>
      </c>
      <c r="D72" s="9">
        <f t="shared" si="11"/>
        <v>0</v>
      </c>
      <c r="E72" s="6"/>
      <c r="F72" s="9"/>
      <c r="G72" s="10"/>
    </row>
    <row r="73" spans="1:7" x14ac:dyDescent="0.25">
      <c r="A73" s="6">
        <v>9</v>
      </c>
      <c r="B73" s="13">
        <v>1</v>
      </c>
      <c r="C73" s="14">
        <f t="shared" si="10"/>
        <v>512</v>
      </c>
      <c r="D73" s="9">
        <f t="shared" si="11"/>
        <v>512</v>
      </c>
      <c r="E73" s="6"/>
      <c r="F73" s="9"/>
      <c r="G73" s="10"/>
    </row>
    <row r="74" spans="1:7" x14ac:dyDescent="0.25">
      <c r="A74" s="6"/>
      <c r="B74" s="9"/>
      <c r="C74" s="14"/>
      <c r="D74" s="9"/>
      <c r="E74" s="6"/>
      <c r="F74" s="9"/>
      <c r="G74" s="10"/>
    </row>
    <row r="75" spans="1:7" x14ac:dyDescent="0.25">
      <c r="A75" s="6"/>
      <c r="B75" s="9"/>
      <c r="C75" s="14"/>
      <c r="D75" s="30">
        <f>SUM(D64:D73)</f>
        <v>682</v>
      </c>
      <c r="E75" s="6"/>
      <c r="F75" s="9"/>
      <c r="G75" s="10"/>
    </row>
    <row r="76" spans="1:7" x14ac:dyDescent="0.25">
      <c r="A76" s="6"/>
      <c r="B76" s="9"/>
      <c r="C76" s="14"/>
      <c r="D76" s="9"/>
      <c r="E76" s="6"/>
      <c r="F76" s="9"/>
      <c r="G76" s="10"/>
    </row>
    <row r="77" spans="1:7" x14ac:dyDescent="0.25">
      <c r="A77" s="6"/>
      <c r="B77" s="9"/>
      <c r="C77" s="14"/>
      <c r="D77" s="9"/>
      <c r="E77" s="6"/>
      <c r="F77" s="9"/>
      <c r="G77" s="10"/>
    </row>
    <row r="78" spans="1:7" x14ac:dyDescent="0.25">
      <c r="A78" s="18" t="s">
        <v>108</v>
      </c>
      <c r="B78" s="9"/>
      <c r="C78" s="14"/>
      <c r="D78" s="9"/>
      <c r="E78" s="6"/>
      <c r="F78" s="9"/>
      <c r="G78" s="10"/>
    </row>
    <row r="79" spans="1:7" ht="30" x14ac:dyDescent="0.25">
      <c r="A79" s="6"/>
      <c r="C79" s="11"/>
      <c r="D79" s="11" t="s">
        <v>11</v>
      </c>
      <c r="E79" s="11"/>
      <c r="F79" s="9"/>
      <c r="G79" s="10"/>
    </row>
    <row r="80" spans="1:7" x14ac:dyDescent="0.25">
      <c r="A80" s="6">
        <v>0</v>
      </c>
      <c r="B80" s="5" t="s">
        <v>12</v>
      </c>
      <c r="C80" s="13">
        <v>10</v>
      </c>
      <c r="D80" s="14">
        <f>16^A80</f>
        <v>1</v>
      </c>
      <c r="E80" s="9">
        <f>+C80*D80</f>
        <v>10</v>
      </c>
      <c r="F80" s="9"/>
      <c r="G80" s="10"/>
    </row>
    <row r="81" spans="1:11" x14ac:dyDescent="0.25">
      <c r="A81" s="6">
        <v>1</v>
      </c>
      <c r="B81" s="5">
        <v>3</v>
      </c>
      <c r="C81" s="13">
        <v>3</v>
      </c>
      <c r="D81" s="14">
        <f>16^A81</f>
        <v>16</v>
      </c>
      <c r="E81" s="9">
        <f t="shared" ref="E81:E83" si="12">+C81*D81</f>
        <v>48</v>
      </c>
      <c r="F81" s="9"/>
      <c r="G81" s="10"/>
    </row>
    <row r="82" spans="1:11" x14ac:dyDescent="0.25">
      <c r="A82" s="6">
        <v>2</v>
      </c>
      <c r="B82" s="5" t="s">
        <v>13</v>
      </c>
      <c r="C82" s="13">
        <v>15</v>
      </c>
      <c r="D82" s="14">
        <f>16^A82</f>
        <v>256</v>
      </c>
      <c r="E82" s="9">
        <f t="shared" si="12"/>
        <v>3840</v>
      </c>
      <c r="F82" s="9"/>
      <c r="G82" s="10"/>
    </row>
    <row r="83" spans="1:11" x14ac:dyDescent="0.25">
      <c r="A83" s="6">
        <v>3</v>
      </c>
      <c r="C83" s="13">
        <v>0</v>
      </c>
      <c r="D83" s="14">
        <f>16^A83</f>
        <v>4096</v>
      </c>
      <c r="E83" s="9">
        <f t="shared" si="12"/>
        <v>0</v>
      </c>
      <c r="F83" s="9"/>
      <c r="G83" s="10"/>
    </row>
    <row r="84" spans="1:11" x14ac:dyDescent="0.25">
      <c r="A84" s="6"/>
      <c r="C84" s="9"/>
      <c r="D84" s="14"/>
      <c r="E84" s="9"/>
      <c r="F84" s="9"/>
      <c r="G84" s="10"/>
    </row>
    <row r="85" spans="1:11" x14ac:dyDescent="0.25">
      <c r="A85" s="6"/>
      <c r="C85" s="9"/>
      <c r="D85" s="14"/>
      <c r="E85" s="15">
        <f>SUM(E80:E83)</f>
        <v>3898</v>
      </c>
      <c r="F85" s="9"/>
      <c r="G85" s="10"/>
    </row>
    <row r="86" spans="1:11" x14ac:dyDescent="0.25">
      <c r="A86" s="6"/>
      <c r="C86" s="9"/>
      <c r="D86" s="14"/>
      <c r="E86" s="9"/>
      <c r="F86" s="9"/>
      <c r="G86" s="10"/>
    </row>
    <row r="87" spans="1:11" x14ac:dyDescent="0.25">
      <c r="A87" s="6"/>
      <c r="C87" s="9"/>
      <c r="D87" s="14"/>
      <c r="E87" s="9"/>
      <c r="F87" s="9"/>
      <c r="G87" s="10"/>
    </row>
    <row r="88" spans="1:11" x14ac:dyDescent="0.25">
      <c r="A88" s="6"/>
      <c r="C88" s="9"/>
      <c r="D88" s="14"/>
      <c r="E88" s="9"/>
      <c r="F88" s="9"/>
      <c r="G88" s="10"/>
    </row>
    <row r="89" spans="1:11" x14ac:dyDescent="0.25">
      <c r="A89" s="18" t="s">
        <v>109</v>
      </c>
      <c r="C89" s="9"/>
      <c r="D89" s="14"/>
      <c r="E89" s="9"/>
      <c r="F89" s="9"/>
      <c r="G89" s="14"/>
      <c r="H89" s="9"/>
      <c r="I89" s="6"/>
      <c r="J89" s="9"/>
      <c r="K89" s="10"/>
    </row>
    <row r="90" spans="1:11" s="16" customFormat="1" x14ac:dyDescent="0.25">
      <c r="A90" s="18"/>
      <c r="C90" s="9"/>
      <c r="D90" s="14"/>
      <c r="E90" s="9"/>
      <c r="F90" s="9"/>
      <c r="G90" s="14"/>
      <c r="H90" s="9"/>
      <c r="J90" s="9"/>
      <c r="K90" s="10"/>
    </row>
    <row r="91" spans="1:11" x14ac:dyDescent="0.25">
      <c r="A91" s="6" t="s">
        <v>27</v>
      </c>
      <c r="C91" s="9"/>
      <c r="D91" s="14"/>
      <c r="E91" s="9"/>
      <c r="I91" s="6"/>
      <c r="J91" s="9"/>
      <c r="K91" s="10"/>
    </row>
    <row r="92" spans="1:11" x14ac:dyDescent="0.25">
      <c r="A92" s="6">
        <v>10101010</v>
      </c>
      <c r="C92" s="28" t="s">
        <v>110</v>
      </c>
      <c r="D92" s="31" t="s">
        <v>111</v>
      </c>
      <c r="E92" s="28" t="s">
        <v>110</v>
      </c>
    </row>
    <row r="93" spans="1:11" x14ac:dyDescent="0.25">
      <c r="C93" s="5">
        <v>2</v>
      </c>
      <c r="D93" s="5">
        <v>5</v>
      </c>
      <c r="E93" s="5">
        <v>2</v>
      </c>
    </row>
    <row r="95" spans="1:11" x14ac:dyDescent="0.25">
      <c r="A95" t="s">
        <v>28</v>
      </c>
      <c r="B95" s="18">
        <v>252</v>
      </c>
    </row>
    <row r="98" spans="1:5" x14ac:dyDescent="0.25">
      <c r="A98" s="18" t="s">
        <v>112</v>
      </c>
    </row>
    <row r="99" spans="1:5" s="16" customFormat="1" x14ac:dyDescent="0.25">
      <c r="A99" s="18"/>
    </row>
    <row r="100" spans="1:5" x14ac:dyDescent="0.25">
      <c r="A100" s="16" t="s">
        <v>27</v>
      </c>
    </row>
    <row r="102" spans="1:5" x14ac:dyDescent="0.25">
      <c r="A102" t="s">
        <v>113</v>
      </c>
      <c r="B102" s="27">
        <v>1</v>
      </c>
      <c r="C102" s="27">
        <v>2</v>
      </c>
      <c r="D102" s="27" t="s">
        <v>34</v>
      </c>
      <c r="E102" s="27" t="s">
        <v>31</v>
      </c>
    </row>
    <row r="103" spans="1:5" x14ac:dyDescent="0.25">
      <c r="B103" s="28" t="s">
        <v>30</v>
      </c>
      <c r="C103" s="28" t="s">
        <v>29</v>
      </c>
      <c r="D103" s="28" t="s">
        <v>33</v>
      </c>
      <c r="E103" s="28" t="s">
        <v>32</v>
      </c>
    </row>
    <row r="104" spans="1:5" x14ac:dyDescent="0.25">
      <c r="B104" s="27"/>
      <c r="C104" s="27"/>
      <c r="D104" s="27"/>
      <c r="E104" s="27"/>
    </row>
    <row r="105" spans="1:5" x14ac:dyDescent="0.25">
      <c r="A105" t="s">
        <v>18</v>
      </c>
      <c r="B105" s="29" t="s">
        <v>114</v>
      </c>
      <c r="C105" s="27"/>
      <c r="D105" s="27"/>
      <c r="E105" s="27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workbookViewId="0">
      <selection activeCell="A25" sqref="A25"/>
    </sheetView>
  </sheetViews>
  <sheetFormatPr defaultRowHeight="15" x14ac:dyDescent="0.25"/>
  <cols>
    <col min="1" max="1" width="11" bestFit="1" customWidth="1"/>
    <col min="5" max="5" width="11" customWidth="1"/>
  </cols>
  <sheetData>
    <row r="1" spans="1:17" x14ac:dyDescent="0.25">
      <c r="A1" s="1" t="s">
        <v>15</v>
      </c>
    </row>
    <row r="2" spans="1:17" x14ac:dyDescent="0.25">
      <c r="A2" s="18" t="s">
        <v>14</v>
      </c>
    </row>
    <row r="4" spans="1:17" x14ac:dyDescent="0.25">
      <c r="A4" s="1" t="s">
        <v>115</v>
      </c>
    </row>
    <row r="5" spans="1:17" x14ac:dyDescent="0.25">
      <c r="A5" s="18" t="s">
        <v>116</v>
      </c>
    </row>
    <row r="6" spans="1:17" s="16" customFormat="1" x14ac:dyDescent="0.25">
      <c r="A6" s="18"/>
    </row>
    <row r="7" spans="1:17" x14ac:dyDescent="0.25">
      <c r="A7" s="16" t="s">
        <v>16</v>
      </c>
      <c r="B7" s="17">
        <f t="shared" ref="B7:P7" si="0">+IF(C8+C9+C7=3,1,+IF(C7+C8+C9=2,1,0))</f>
        <v>0</v>
      </c>
      <c r="C7" s="17">
        <f t="shared" si="0"/>
        <v>0</v>
      </c>
      <c r="D7" s="17">
        <f t="shared" si="0"/>
        <v>0</v>
      </c>
      <c r="E7" s="17">
        <f t="shared" si="0"/>
        <v>0</v>
      </c>
      <c r="F7" s="17">
        <f t="shared" si="0"/>
        <v>0</v>
      </c>
      <c r="G7" s="17">
        <f t="shared" si="0"/>
        <v>0</v>
      </c>
      <c r="H7" s="17">
        <f t="shared" si="0"/>
        <v>0</v>
      </c>
      <c r="I7" s="17">
        <f t="shared" si="0"/>
        <v>1</v>
      </c>
      <c r="J7" s="17">
        <f t="shared" si="0"/>
        <v>1</v>
      </c>
      <c r="K7" s="17">
        <f t="shared" si="0"/>
        <v>1</v>
      </c>
      <c r="L7" s="17">
        <f t="shared" si="0"/>
        <v>1</v>
      </c>
      <c r="M7" s="17">
        <f t="shared" si="0"/>
        <v>1</v>
      </c>
      <c r="N7" s="17">
        <f t="shared" si="0"/>
        <v>1</v>
      </c>
      <c r="O7" s="17">
        <f t="shared" si="0"/>
        <v>1</v>
      </c>
      <c r="P7" s="17">
        <f t="shared" si="0"/>
        <v>0</v>
      </c>
      <c r="Q7" s="17">
        <v>0</v>
      </c>
    </row>
    <row r="8" spans="1:17" x14ac:dyDescent="0.25">
      <c r="A8" s="16"/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1</v>
      </c>
      <c r="K8" s="16">
        <v>1</v>
      </c>
      <c r="L8" s="16">
        <v>1</v>
      </c>
      <c r="M8" s="16">
        <v>1</v>
      </c>
      <c r="N8" s="16">
        <v>1</v>
      </c>
      <c r="O8" s="16">
        <v>1</v>
      </c>
      <c r="P8" s="16">
        <v>1</v>
      </c>
      <c r="Q8" s="16">
        <v>1</v>
      </c>
    </row>
    <row r="9" spans="1:17" x14ac:dyDescent="0.25">
      <c r="A9" s="16" t="s">
        <v>17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1</v>
      </c>
      <c r="K9" s="19">
        <v>0</v>
      </c>
      <c r="L9" s="19">
        <v>1</v>
      </c>
      <c r="M9" s="19">
        <v>0</v>
      </c>
      <c r="N9" s="19">
        <v>1</v>
      </c>
      <c r="O9" s="19">
        <v>0</v>
      </c>
      <c r="P9" s="19">
        <v>1</v>
      </c>
      <c r="Q9" s="19">
        <v>0</v>
      </c>
    </row>
    <row r="10" spans="1:17" x14ac:dyDescent="0.25">
      <c r="A10" s="16"/>
      <c r="B10" s="18">
        <f t="shared" ref="B10:P10" si="1">+IF(B8+B9+B7=3,1,+IF(B7+B8+B9=2,0,+B7+B8+B9))</f>
        <v>0</v>
      </c>
      <c r="C10" s="18">
        <f t="shared" si="1"/>
        <v>0</v>
      </c>
      <c r="D10" s="18">
        <f t="shared" si="1"/>
        <v>0</v>
      </c>
      <c r="E10" s="18">
        <f t="shared" si="1"/>
        <v>0</v>
      </c>
      <c r="F10" s="18">
        <f t="shared" si="1"/>
        <v>0</v>
      </c>
      <c r="G10" s="18">
        <f t="shared" si="1"/>
        <v>0</v>
      </c>
      <c r="H10" s="18">
        <f t="shared" si="1"/>
        <v>0</v>
      </c>
      <c r="I10" s="32">
        <f t="shared" si="1"/>
        <v>1</v>
      </c>
      <c r="J10" s="32">
        <f t="shared" si="1"/>
        <v>1</v>
      </c>
      <c r="K10" s="32">
        <f t="shared" si="1"/>
        <v>0</v>
      </c>
      <c r="L10" s="32">
        <f t="shared" si="1"/>
        <v>1</v>
      </c>
      <c r="M10" s="32">
        <f t="shared" si="1"/>
        <v>0</v>
      </c>
      <c r="N10" s="32">
        <f t="shared" si="1"/>
        <v>1</v>
      </c>
      <c r="O10" s="32">
        <f t="shared" si="1"/>
        <v>0</v>
      </c>
      <c r="P10" s="32">
        <f t="shared" si="1"/>
        <v>0</v>
      </c>
      <c r="Q10" s="32">
        <f>+IF(Q8+Q9+Q7=3,1,+IF(Q7+Q8+Q9=2,0,+Q7+Q8+Q9))</f>
        <v>1</v>
      </c>
    </row>
    <row r="12" spans="1:17" x14ac:dyDescent="0.25">
      <c r="A12" t="s">
        <v>18</v>
      </c>
    </row>
    <row r="13" spans="1:17" x14ac:dyDescent="0.25">
      <c r="A13" s="18">
        <v>110101001</v>
      </c>
    </row>
    <row r="14" spans="1:17" s="16" customFormat="1" x14ac:dyDescent="0.25">
      <c r="A14" s="18"/>
    </row>
    <row r="15" spans="1:17" s="16" customFormat="1" x14ac:dyDescent="0.25">
      <c r="A15" s="18" t="s">
        <v>117</v>
      </c>
    </row>
    <row r="16" spans="1:17" x14ac:dyDescent="0.25">
      <c r="A16" s="18" t="s">
        <v>118</v>
      </c>
    </row>
    <row r="18" spans="1:17" x14ac:dyDescent="0.25">
      <c r="A18" s="16" t="s">
        <v>16</v>
      </c>
      <c r="B18" s="17">
        <f t="shared" ref="B18" si="2">+IF(C19+C20+C18=3,1,+IF(C18+C19+C20=2,1,0))</f>
        <v>0</v>
      </c>
      <c r="C18" s="17">
        <f t="shared" ref="C18" si="3">+IF(D19+D20+D18=3,1,+IF(D18+D19+D20=2,1,0))</f>
        <v>0</v>
      </c>
      <c r="D18" s="17">
        <f t="shared" ref="D18" si="4">+IF(E19+E20+E18=3,1,+IF(E18+E19+E20=2,1,0))</f>
        <v>0</v>
      </c>
      <c r="E18" s="17">
        <f t="shared" ref="E18" si="5">+IF(F19+F20+F18=3,1,+IF(F18+F19+F20=2,1,0))</f>
        <v>0</v>
      </c>
      <c r="F18" s="17">
        <f t="shared" ref="F18" si="6">+IF(G19+G20+G18=3,1,+IF(G18+G19+G20=2,1,0))</f>
        <v>0</v>
      </c>
      <c r="G18" s="17">
        <f t="shared" ref="G18" si="7">+IF(H19+H20+H18=3,1,+IF(H18+H19+H20=2,1,0))</f>
        <v>0</v>
      </c>
      <c r="H18" s="17">
        <f t="shared" ref="H18" si="8">+IF(I19+I20+I18=3,1,+IF(I18+I19+I20=2,1,0))</f>
        <v>0</v>
      </c>
      <c r="I18" s="17">
        <f t="shared" ref="I18" si="9">+IF(J19+J20+J18=3,1,+IF(J18+J19+J20=2,1,0))</f>
        <v>0</v>
      </c>
      <c r="J18" s="17">
        <f t="shared" ref="J18" si="10">+IF(K19+K20+K18=3,1,+IF(K18+K19+K20=2,1,0))</f>
        <v>0</v>
      </c>
      <c r="K18" s="17">
        <f t="shared" ref="K18" si="11">+IF(L19+L20+L18=3,1,+IF(L18+L19+L20=2,1,0))</f>
        <v>0</v>
      </c>
      <c r="L18" s="17">
        <f t="shared" ref="L18" si="12">+IF(M19+M20+M18=3,1,+IF(M18+M19+M20=2,1,0))</f>
        <v>0</v>
      </c>
      <c r="M18" s="17">
        <f t="shared" ref="M18" si="13">+IF(N19+N20+N18=3,1,+IF(N18+N19+N20=2,1,0))</f>
        <v>0</v>
      </c>
      <c r="N18" s="17">
        <f t="shared" ref="N18" si="14">+IF(O19+O20+O18=3,1,+IF(O18+O19+O20=2,1,0))</f>
        <v>0</v>
      </c>
      <c r="O18" s="17">
        <f t="shared" ref="O18" si="15">+IF(P19+P20+P18=3,1,+IF(P18+P19+P20=2,1,0))</f>
        <v>0</v>
      </c>
      <c r="P18" s="17">
        <f>+IF(Q19+Q20+Q18=3,1,+IF(Q18+Q19+Q20=2,1,0))</f>
        <v>1</v>
      </c>
      <c r="Q18" s="17">
        <v>0</v>
      </c>
    </row>
    <row r="19" spans="1:17" x14ac:dyDescent="0.25">
      <c r="A19" s="16"/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1</v>
      </c>
      <c r="J19" s="16">
        <v>1</v>
      </c>
      <c r="K19" s="16">
        <v>0</v>
      </c>
      <c r="L19" s="16">
        <v>1</v>
      </c>
      <c r="M19" s="16">
        <v>0</v>
      </c>
      <c r="N19" s="16">
        <v>1</v>
      </c>
      <c r="O19" s="16">
        <v>0</v>
      </c>
      <c r="P19" s="16">
        <v>0</v>
      </c>
      <c r="Q19" s="16">
        <v>1</v>
      </c>
    </row>
    <row r="20" spans="1:17" x14ac:dyDescent="0.25">
      <c r="A20" s="16" t="s">
        <v>17</v>
      </c>
      <c r="B20" s="19">
        <f t="shared" ref="B20:H20" si="16">+B24</f>
        <v>0</v>
      </c>
      <c r="C20" s="19">
        <f t="shared" si="16"/>
        <v>0</v>
      </c>
      <c r="D20" s="19">
        <f t="shared" si="16"/>
        <v>0</v>
      </c>
      <c r="E20" s="19">
        <f t="shared" si="16"/>
        <v>0</v>
      </c>
      <c r="F20" s="19">
        <f t="shared" si="16"/>
        <v>0</v>
      </c>
      <c r="G20" s="19">
        <f t="shared" si="16"/>
        <v>0</v>
      </c>
      <c r="H20" s="19">
        <f t="shared" si="16"/>
        <v>0</v>
      </c>
      <c r="I20" s="19">
        <v>0</v>
      </c>
      <c r="J20" s="19">
        <v>0</v>
      </c>
      <c r="K20" s="19">
        <v>1</v>
      </c>
      <c r="L20" s="19">
        <v>0</v>
      </c>
      <c r="M20" s="19">
        <v>1</v>
      </c>
      <c r="N20" s="19">
        <v>0</v>
      </c>
      <c r="O20" s="19">
        <v>1</v>
      </c>
      <c r="P20" s="19">
        <v>0</v>
      </c>
      <c r="Q20" s="19">
        <v>1</v>
      </c>
    </row>
    <row r="21" spans="1:17" x14ac:dyDescent="0.25">
      <c r="A21" s="16"/>
      <c r="B21" s="18">
        <f t="shared" ref="B21:P21" si="17">+IF(B19+B20+B18=3,1,+IF(B18+B19+B20=2,0,+B18+B19+B20))</f>
        <v>0</v>
      </c>
      <c r="C21" s="18">
        <f t="shared" si="17"/>
        <v>0</v>
      </c>
      <c r="D21" s="18">
        <f t="shared" si="17"/>
        <v>0</v>
      </c>
      <c r="E21" s="18">
        <f t="shared" si="17"/>
        <v>0</v>
      </c>
      <c r="F21" s="18">
        <f t="shared" si="17"/>
        <v>0</v>
      </c>
      <c r="G21" s="18">
        <f t="shared" si="17"/>
        <v>0</v>
      </c>
      <c r="H21" s="32">
        <f t="shared" si="17"/>
        <v>0</v>
      </c>
      <c r="I21" s="32">
        <f t="shared" si="17"/>
        <v>1</v>
      </c>
      <c r="J21" s="32">
        <f t="shared" si="17"/>
        <v>1</v>
      </c>
      <c r="K21" s="32">
        <f t="shared" si="17"/>
        <v>1</v>
      </c>
      <c r="L21" s="32">
        <f t="shared" si="17"/>
        <v>1</v>
      </c>
      <c r="M21" s="32">
        <f t="shared" si="17"/>
        <v>1</v>
      </c>
      <c r="N21" s="32">
        <f t="shared" si="17"/>
        <v>1</v>
      </c>
      <c r="O21" s="32">
        <f t="shared" si="17"/>
        <v>1</v>
      </c>
      <c r="P21" s="32">
        <f t="shared" si="17"/>
        <v>1</v>
      </c>
      <c r="Q21" s="32">
        <f>+IF(Q19+Q20+Q18=3,1,+IF(Q18+Q19+Q20=2,0,+Q18+Q19+Q20))</f>
        <v>0</v>
      </c>
    </row>
    <row r="23" spans="1:17" x14ac:dyDescent="0.25">
      <c r="A23" t="s">
        <v>18</v>
      </c>
    </row>
    <row r="24" spans="1:17" x14ac:dyDescent="0.25">
      <c r="A24" s="18">
        <v>111111110</v>
      </c>
    </row>
    <row r="26" spans="1:17" x14ac:dyDescent="0.25">
      <c r="A26" s="18" t="s">
        <v>119</v>
      </c>
    </row>
    <row r="27" spans="1:17" x14ac:dyDescent="0.25">
      <c r="A27" s="18" t="s">
        <v>120</v>
      </c>
    </row>
    <row r="28" spans="1:17" x14ac:dyDescent="0.25">
      <c r="B28" t="s">
        <v>19</v>
      </c>
      <c r="C28" t="s">
        <v>20</v>
      </c>
      <c r="D28" t="s">
        <v>24</v>
      </c>
      <c r="E28" t="s">
        <v>22</v>
      </c>
      <c r="F28" t="s">
        <v>21</v>
      </c>
    </row>
    <row r="29" spans="1:17" x14ac:dyDescent="0.25">
      <c r="A29" t="s">
        <v>121</v>
      </c>
      <c r="B29">
        <v>17</v>
      </c>
      <c r="C29">
        <v>11</v>
      </c>
      <c r="D29">
        <v>11</v>
      </c>
      <c r="E29" s="20">
        <v>1</v>
      </c>
      <c r="F29">
        <v>1</v>
      </c>
    </row>
    <row r="30" spans="1:17" x14ac:dyDescent="0.25">
      <c r="A30" t="s">
        <v>23</v>
      </c>
      <c r="B30">
        <f>15+2</f>
        <v>17</v>
      </c>
      <c r="C30">
        <v>11</v>
      </c>
      <c r="D30">
        <v>12</v>
      </c>
      <c r="E30" s="20">
        <v>2</v>
      </c>
      <c r="F30">
        <v>1</v>
      </c>
    </row>
    <row r="31" spans="1:17" x14ac:dyDescent="0.25">
      <c r="A31" t="s">
        <v>122</v>
      </c>
      <c r="B31">
        <v>12</v>
      </c>
      <c r="C31" s="5" t="s">
        <v>25</v>
      </c>
      <c r="D31" s="5" t="s">
        <v>123</v>
      </c>
      <c r="E31" s="21" t="s">
        <v>123</v>
      </c>
      <c r="F31">
        <v>0</v>
      </c>
    </row>
    <row r="33" spans="1:17" x14ac:dyDescent="0.25">
      <c r="A33" t="s">
        <v>18</v>
      </c>
    </row>
    <row r="34" spans="1:17" x14ac:dyDescent="0.25">
      <c r="A34" s="18" t="s">
        <v>124</v>
      </c>
    </row>
    <row r="35" spans="1:17" s="16" customFormat="1" x14ac:dyDescent="0.25">
      <c r="A35" s="18"/>
    </row>
    <row r="36" spans="1:17" s="16" customFormat="1" x14ac:dyDescent="0.25">
      <c r="A36" s="18" t="s">
        <v>125</v>
      </c>
    </row>
    <row r="37" spans="1:17" s="16" customFormat="1" x14ac:dyDescent="0.25">
      <c r="A37" s="18" t="s">
        <v>126</v>
      </c>
    </row>
    <row r="38" spans="1:17" s="16" customFormat="1" x14ac:dyDescent="0.25">
      <c r="A38" s="18"/>
    </row>
    <row r="40" spans="1:17" x14ac:dyDescent="0.25">
      <c r="A40" s="16" t="s">
        <v>16</v>
      </c>
      <c r="B40" s="17">
        <f t="shared" ref="B40:O40" si="18">+IF(C41-C42-C40&gt;=0,0,+IF(C41-C42-C40=-1,1,+IF(C41-C42-C40=-2,1)))</f>
        <v>0</v>
      </c>
      <c r="C40" s="17">
        <f t="shared" si="18"/>
        <v>0</v>
      </c>
      <c r="D40" s="17">
        <f t="shared" si="18"/>
        <v>0</v>
      </c>
      <c r="E40" s="17">
        <f t="shared" si="18"/>
        <v>0</v>
      </c>
      <c r="F40" s="17">
        <f t="shared" si="18"/>
        <v>0</v>
      </c>
      <c r="G40" s="17">
        <f t="shared" si="18"/>
        <v>0</v>
      </c>
      <c r="H40" s="17">
        <f t="shared" si="18"/>
        <v>0</v>
      </c>
      <c r="I40" s="17">
        <f t="shared" si="18"/>
        <v>0</v>
      </c>
      <c r="J40" s="17">
        <f t="shared" si="18"/>
        <v>0</v>
      </c>
      <c r="K40" s="17">
        <f t="shared" si="18"/>
        <v>0</v>
      </c>
      <c r="L40" s="17">
        <f t="shared" si="18"/>
        <v>1</v>
      </c>
      <c r="M40" s="17">
        <f t="shared" si="18"/>
        <v>1</v>
      </c>
      <c r="N40" s="17">
        <f t="shared" si="18"/>
        <v>1</v>
      </c>
      <c r="O40" s="17">
        <f t="shared" si="18"/>
        <v>1</v>
      </c>
      <c r="P40" s="17">
        <f>+IF(Q41-Q42-Q40&gt;=0,0,+IF(Q41-Q42-Q40=-1,1,+IF(Q41-Q42-Q40=-2,1)))</f>
        <v>1</v>
      </c>
      <c r="Q40" s="17">
        <v>0</v>
      </c>
    </row>
    <row r="41" spans="1:17" x14ac:dyDescent="0.25">
      <c r="A41" s="16"/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1</v>
      </c>
      <c r="K41" s="16">
        <v>1</v>
      </c>
      <c r="L41" s="16">
        <v>1</v>
      </c>
      <c r="M41" s="16">
        <v>1</v>
      </c>
      <c r="N41" s="16">
        <v>0</v>
      </c>
      <c r="O41" s="16">
        <v>0</v>
      </c>
      <c r="P41" s="16">
        <v>0</v>
      </c>
      <c r="Q41" s="16">
        <v>0</v>
      </c>
    </row>
    <row r="42" spans="1:17" x14ac:dyDescent="0.25">
      <c r="A42" s="16" t="s">
        <v>26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1</v>
      </c>
      <c r="L42" s="19">
        <v>0</v>
      </c>
      <c r="M42" s="19">
        <v>1</v>
      </c>
      <c r="N42" s="19">
        <v>0</v>
      </c>
      <c r="O42" s="19">
        <v>1</v>
      </c>
      <c r="P42" s="19">
        <v>0</v>
      </c>
      <c r="Q42" s="19">
        <v>1</v>
      </c>
    </row>
    <row r="43" spans="1:17" x14ac:dyDescent="0.25">
      <c r="A43" s="16"/>
      <c r="B43" s="18">
        <f t="shared" ref="B43:P43" si="19">+IF(B41-B42-B40&gt;=0,B41-B42-B40,+IF(B41-B42-B40=-1,1,+IF(B41-B42-B40=-2,0)))</f>
        <v>0</v>
      </c>
      <c r="C43" s="18">
        <f t="shared" si="19"/>
        <v>0</v>
      </c>
      <c r="D43" s="18">
        <f t="shared" si="19"/>
        <v>0</v>
      </c>
      <c r="E43" s="18">
        <f t="shared" si="19"/>
        <v>0</v>
      </c>
      <c r="F43" s="18">
        <f t="shared" si="19"/>
        <v>0</v>
      </c>
      <c r="G43" s="18">
        <f t="shared" si="19"/>
        <v>0</v>
      </c>
      <c r="H43" s="18">
        <f t="shared" si="19"/>
        <v>0</v>
      </c>
      <c r="I43" s="18">
        <f t="shared" si="19"/>
        <v>0</v>
      </c>
      <c r="J43" s="18">
        <f t="shared" si="19"/>
        <v>1</v>
      </c>
      <c r="K43" s="18">
        <f t="shared" si="19"/>
        <v>0</v>
      </c>
      <c r="L43" s="18">
        <f t="shared" si="19"/>
        <v>0</v>
      </c>
      <c r="M43" s="18">
        <f t="shared" si="19"/>
        <v>1</v>
      </c>
      <c r="N43" s="18">
        <f t="shared" si="19"/>
        <v>1</v>
      </c>
      <c r="O43" s="18">
        <f t="shared" si="19"/>
        <v>0</v>
      </c>
      <c r="P43" s="18">
        <f t="shared" si="19"/>
        <v>1</v>
      </c>
      <c r="Q43" s="18">
        <f>+IF(Q41-Q42-Q40&gt;=0,Q41-Q42-Q40,+IF(Q41-Q42-Q40=-1,1,+IF(Q41-Q42-Q40=-2,0)))</f>
        <v>1</v>
      </c>
    </row>
    <row r="46" spans="1:17" x14ac:dyDescent="0.25">
      <c r="A46" t="s">
        <v>18</v>
      </c>
    </row>
    <row r="47" spans="1:17" x14ac:dyDescent="0.25">
      <c r="A47" s="18">
        <v>10011011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 Információ keresése</vt:lpstr>
      <vt:lpstr>2. Turtle programozás</vt:lpstr>
      <vt:lpstr>3. Kérdések</vt:lpstr>
      <vt:lpstr>4. Számrendszerek átváltása</vt:lpstr>
      <vt:lpstr>5. Műveletek számrendszerekben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Attila</dc:creator>
  <cp:lastModifiedBy>Kiss Attila</cp:lastModifiedBy>
  <dcterms:created xsi:type="dcterms:W3CDTF">2016-10-25T11:30:42Z</dcterms:created>
  <dcterms:modified xsi:type="dcterms:W3CDTF">2016-11-04T11:45:52Z</dcterms:modified>
</cp:coreProperties>
</file>