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ss Attila\Selye\Valszam\"/>
    </mc:Choice>
  </mc:AlternateContent>
  <bookViews>
    <workbookView xWindow="0" yWindow="0" windowWidth="21600" windowHeight="9735"/>
  </bookViews>
  <sheets>
    <sheet name="Árfolyamok" sheetId="1" r:id="rId1"/>
    <sheet name="Euro" sheetId="2" r:id="rId2"/>
    <sheet name="USD" sheetId="4" r:id="rId3"/>
  </sheets>
  <calcPr calcId="152511"/>
</workbook>
</file>

<file path=xl/calcChain.xml><?xml version="1.0" encoding="utf-8"?>
<calcChain xmlns="http://schemas.openxmlformats.org/spreadsheetml/2006/main">
  <c r="G247" i="2" l="1"/>
  <c r="G251" i="2" s="1"/>
  <c r="E244" i="2" a="1"/>
  <c r="E244" i="2" s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3" i="2"/>
  <c r="G213" i="2"/>
  <c r="G205" i="2"/>
  <c r="H208" i="2" s="1"/>
  <c r="H209" i="2" s="1"/>
  <c r="H205" i="2"/>
  <c r="G209" i="2"/>
  <c r="G208" i="2"/>
  <c r="H201" i="2"/>
  <c r="H203" i="2"/>
  <c r="H202" i="2"/>
  <c r="H190" i="2"/>
  <c r="H194" i="2" s="1"/>
  <c r="H178" i="2"/>
  <c r="H182" i="2"/>
  <c r="H193" i="2"/>
  <c r="H192" i="2"/>
  <c r="H191" i="2"/>
  <c r="H181" i="2"/>
  <c r="H180" i="2"/>
  <c r="H179" i="2"/>
  <c r="H169" i="2"/>
  <c r="H167" i="2"/>
  <c r="H157" i="2"/>
  <c r="H158" i="2" s="1"/>
  <c r="H159" i="2" s="1"/>
  <c r="H155" i="2"/>
  <c r="H168" i="2"/>
  <c r="H156" i="2"/>
  <c r="H132" i="2"/>
  <c r="G134" i="2" s="1"/>
  <c r="H144" i="2"/>
  <c r="H146" i="2" s="1"/>
  <c r="G147" i="2"/>
  <c r="H143" i="2"/>
  <c r="H142" i="2"/>
  <c r="G135" i="2"/>
  <c r="H131" i="2"/>
  <c r="H117" i="2"/>
  <c r="H116" i="2"/>
  <c r="H115" i="2"/>
  <c r="H113" i="2"/>
  <c r="H108" i="2"/>
  <c r="G108" i="2"/>
  <c r="H105" i="2"/>
  <c r="H106" i="2" s="1"/>
  <c r="H102" i="2"/>
  <c r="J63" i="2"/>
  <c r="J62" i="2"/>
  <c r="H63" i="2"/>
  <c r="H64" i="2"/>
  <c r="J64" i="2" s="1"/>
  <c r="H65" i="2"/>
  <c r="H66" i="2"/>
  <c r="H67" i="2"/>
  <c r="H68" i="2"/>
  <c r="H69" i="2"/>
  <c r="H70" i="2"/>
  <c r="H71" i="2"/>
  <c r="H72" i="2"/>
  <c r="H73" i="2"/>
  <c r="H74" i="2"/>
  <c r="H62" i="2"/>
  <c r="G75" i="2"/>
  <c r="J65" i="2" l="1"/>
  <c r="J66" i="2"/>
  <c r="J67" i="2" s="1"/>
  <c r="J68" i="2" s="1"/>
  <c r="J69" i="2" s="1"/>
  <c r="J70" i="2" s="1"/>
  <c r="J71" i="2" s="1"/>
  <c r="H95" i="2"/>
  <c r="H75" i="2"/>
  <c r="F244" i="2"/>
  <c r="G249" i="2" s="1"/>
  <c r="H195" i="2"/>
  <c r="H183" i="2"/>
  <c r="H170" i="2"/>
  <c r="H171" i="2" s="1"/>
  <c r="H134" i="2"/>
  <c r="G146" i="2"/>
  <c r="H119" i="2"/>
  <c r="J72" i="2" l="1"/>
  <c r="J73" i="2" s="1"/>
  <c r="J74" i="2" s="1"/>
  <c r="H96" i="2"/>
  <c r="H97" i="2"/>
  <c r="G119" i="2"/>
</calcChain>
</file>

<file path=xl/sharedStrings.xml><?xml version="1.0" encoding="utf-8"?>
<sst xmlns="http://schemas.openxmlformats.org/spreadsheetml/2006/main" count="3430" uniqueCount="176">
  <si>
    <t>Dátum/ISO</t>
  </si>
  <si>
    <t>HUF</t>
  </si>
  <si>
    <t>EUR</t>
  </si>
  <si>
    <t>AUD</t>
  </si>
  <si>
    <t>BGN</t>
  </si>
  <si>
    <t>BRL</t>
  </si>
  <si>
    <t>CAD</t>
  </si>
  <si>
    <t>CHF</t>
  </si>
  <si>
    <t>CNY</t>
  </si>
  <si>
    <t>CZK</t>
  </si>
  <si>
    <t>DKK</t>
  </si>
  <si>
    <t>GBP</t>
  </si>
  <si>
    <t>HKD</t>
  </si>
  <si>
    <t>HRK</t>
  </si>
  <si>
    <t>IDR</t>
  </si>
  <si>
    <t>ILS</t>
  </si>
  <si>
    <t>INR</t>
  </si>
  <si>
    <t>ISK</t>
  </si>
  <si>
    <t>JPY</t>
  </si>
  <si>
    <t>KRW</t>
  </si>
  <si>
    <t>MXN</t>
  </si>
  <si>
    <t>MYR</t>
  </si>
  <si>
    <t>NOK</t>
  </si>
  <si>
    <t>NZD</t>
  </si>
  <si>
    <t>PHP</t>
  </si>
  <si>
    <t>PLN</t>
  </si>
  <si>
    <t>RON</t>
  </si>
  <si>
    <t>RSD</t>
  </si>
  <si>
    <t>RUB</t>
  </si>
  <si>
    <t>SEK</t>
  </si>
  <si>
    <t>SGD</t>
  </si>
  <si>
    <t>THB</t>
  </si>
  <si>
    <t>TRY</t>
  </si>
  <si>
    <t>UAH</t>
  </si>
  <si>
    <t>USD</t>
  </si>
  <si>
    <t>ZAR</t>
  </si>
  <si>
    <t>ATS</t>
  </si>
  <si>
    <t>AUP</t>
  </si>
  <si>
    <t>BEF</t>
  </si>
  <si>
    <t>BGL</t>
  </si>
  <si>
    <t>CYN</t>
  </si>
  <si>
    <t>CSD</t>
  </si>
  <si>
    <t>CSK</t>
  </si>
  <si>
    <t>DDM</t>
  </si>
  <si>
    <t>DEM</t>
  </si>
  <si>
    <t>EEK</t>
  </si>
  <si>
    <t>EGP</t>
  </si>
  <si>
    <t>ESP</t>
  </si>
  <si>
    <t>FIM</t>
  </si>
  <si>
    <t>FRF</t>
  </si>
  <si>
    <t>GHP</t>
  </si>
  <si>
    <t>GRD</t>
  </si>
  <si>
    <t>IEP</t>
  </si>
  <si>
    <t>ITL</t>
  </si>
  <si>
    <t>KPW</t>
  </si>
  <si>
    <t>KWD</t>
  </si>
  <si>
    <t>LBP</t>
  </si>
  <si>
    <t>LTL</t>
  </si>
  <si>
    <t>LUF</t>
  </si>
  <si>
    <t>LVL</t>
  </si>
  <si>
    <t>MNT</t>
  </si>
  <si>
    <t>NLG</t>
  </si>
  <si>
    <t>OAL</t>
  </si>
  <si>
    <t>OBL</t>
  </si>
  <si>
    <t>OFR</t>
  </si>
  <si>
    <t>ORB</t>
  </si>
  <si>
    <t>PKR</t>
  </si>
  <si>
    <t>PTE</t>
  </si>
  <si>
    <t>ROL</t>
  </si>
  <si>
    <t>SDP</t>
  </si>
  <si>
    <t>SIT</t>
  </si>
  <si>
    <t>SKK</t>
  </si>
  <si>
    <t>SUR</t>
  </si>
  <si>
    <t>VND</t>
  </si>
  <si>
    <t>XEU</t>
  </si>
  <si>
    <t>XTR</t>
  </si>
  <si>
    <t>YUD</t>
  </si>
  <si>
    <t>Egység</t>
  </si>
  <si>
    <t>1</t>
  </si>
  <si>
    <t>100</t>
  </si>
  <si>
    <t>1000</t>
  </si>
  <si>
    <t/>
  </si>
  <si>
    <t>1. Készítsünk leíró statisztikákat az EURO árfolyam értékeiről.</t>
  </si>
  <si>
    <t>Várható érték</t>
  </si>
  <si>
    <t>Standard hiba</t>
  </si>
  <si>
    <t>Medián</t>
  </si>
  <si>
    <t>Módusz</t>
  </si>
  <si>
    <t>Szórás</t>
  </si>
  <si>
    <t>Minta varianciája</t>
  </si>
  <si>
    <t>Csúcsosság</t>
  </si>
  <si>
    <t>Ferdeség</t>
  </si>
  <si>
    <t>Tartomány</t>
  </si>
  <si>
    <t>Minimum</t>
  </si>
  <si>
    <t>Maximum</t>
  </si>
  <si>
    <t>Összeg</t>
  </si>
  <si>
    <t>Darabszám</t>
  </si>
  <si>
    <t>Legnagyobb(1)</t>
  </si>
  <si>
    <t>Legkisebb(1)</t>
  </si>
  <si>
    <t>Konfidenciaszint(95,0%)</t>
  </si>
  <si>
    <t>Rekesz</t>
  </si>
  <si>
    <t>Gyakoriság</t>
  </si>
  <si>
    <t>Intervallum</t>
  </si>
  <si>
    <t>Rekeszek</t>
  </si>
  <si>
    <t>307-308</t>
  </si>
  <si>
    <t>308-309</t>
  </si>
  <si>
    <t>309-310</t>
  </si>
  <si>
    <t>310-311</t>
  </si>
  <si>
    <t>311-312</t>
  </si>
  <si>
    <t>312-313</t>
  </si>
  <si>
    <t>313-314</t>
  </si>
  <si>
    <t>314-315</t>
  </si>
  <si>
    <t>315-316</t>
  </si>
  <si>
    <t>316-317</t>
  </si>
  <si>
    <t>317-318</t>
  </si>
  <si>
    <t>318-</t>
  </si>
  <si>
    <t xml:space="preserve">       -307</t>
  </si>
  <si>
    <t>3. Ábrázoljuk a hisztogramot a következő rekeszekkel (a legkisebb értéktők egyesével a legnagyobbig).</t>
  </si>
  <si>
    <t>Relatívgyakoriság</t>
  </si>
  <si>
    <t>Összesen</t>
  </si>
  <si>
    <t>4. Ábrázoljuk a sűrűségfüggvény és eloszlásfüggvény köz.</t>
  </si>
  <si>
    <t>Kumulatív relatív gyakoriság</t>
  </si>
  <si>
    <t>X tengely</t>
  </si>
  <si>
    <t>5. Mi a valósznűsége, hogy az árfolyam</t>
  </si>
  <si>
    <t>a) kisebb mint 312</t>
  </si>
  <si>
    <t>b) 314 és 316 közé esik</t>
  </si>
  <si>
    <t>c) nagyobb mint 317?</t>
  </si>
  <si>
    <t>átlag</t>
  </si>
  <si>
    <t>megbízhatóság</t>
  </si>
  <si>
    <t>alfa</t>
  </si>
  <si>
    <t>szórás</t>
  </si>
  <si>
    <t>darabszám (méret)</t>
  </si>
  <si>
    <t>7. Előző feladat, de most nem ismert a szórás.</t>
  </si>
  <si>
    <t>6. Tegyük fel, hogy az eloszlás normális eloszlású, 3 szórással. Adjunk meg egy 95%-kos konfidenciaintervallumot 2 tizedes pontossággal a várható érték becslésére.</t>
  </si>
  <si>
    <t>H0: A várható érték = 311</t>
  </si>
  <si>
    <t>H1: A várható érték &lt;&gt; 311</t>
  </si>
  <si>
    <t>Elfogadjuk-e a H0 hipotézist 5%-os szignifikanciaszinten?</t>
  </si>
  <si>
    <t>H0 esetén a várhatóérték</t>
  </si>
  <si>
    <t>Nem esik az intervallumba, ezért elutasítjuk a H0 hipotézist.</t>
  </si>
  <si>
    <t>9. Előző feladat, de most nem ismert a szórás.</t>
  </si>
  <si>
    <t>8. Tegyük fel, hogy az árfolyam normális eloszlású, 5 szórással.</t>
  </si>
  <si>
    <t>Beleesik az intervallumba, ezért elfogadjuk a H0 hipotézist.</t>
  </si>
  <si>
    <t>H0 esetén a várható érték:</t>
  </si>
  <si>
    <t>10. Mint a 8. feladat, de most a H1: A várható érték &lt; 311</t>
  </si>
  <si>
    <t>2*alfa</t>
  </si>
  <si>
    <t>kritikus érték (intervallum baloldali végpontja)</t>
  </si>
  <si>
    <t>Az átlag nagyobb, mint a kritikus érték, ezért lefogadjuk a H0 hipézist.</t>
  </si>
  <si>
    <t>11. Mint a 8. feladat, de most a H1: A várható érték &gt; 311</t>
  </si>
  <si>
    <t>kritikus érték (intervallum jobboldali végpontja)</t>
  </si>
  <si>
    <t>Az átlag nagyobb, mint a kritikus érték, ezért eluitasítjuk a H0 hipézist és a H1 hiptézist fogadjuk el.</t>
  </si>
  <si>
    <t>12. Mint a 9. feladat, de most a H1: A várható érték &lt; 311</t>
  </si>
  <si>
    <t>13. Mint a 9. feladat, de most a H1: A várható érték &gt; 311</t>
  </si>
  <si>
    <t>14. Adjunk konfidenciaintervallumot a szórásra 95%-os biztonsággal.</t>
  </si>
  <si>
    <t>szabadsági fok</t>
  </si>
  <si>
    <t>intervallum</t>
  </si>
  <si>
    <t>alfa/2</t>
  </si>
  <si>
    <t>Khi-négyzet statisztika alapján</t>
  </si>
  <si>
    <t>bal és jobb kritikus érték</t>
  </si>
  <si>
    <t>A statisztika értéke: (szabadsági fok)*szórásnégyzet/kritikus érték</t>
  </si>
  <si>
    <t>A korreálciós együttható</t>
  </si>
  <si>
    <t>Ha független lenne, akkor 0 lett volna, tehát nem függetlenek.</t>
  </si>
  <si>
    <t>Mivel pozitív, ezért a két árfolyam egyszerre emelkedik vagy egyszerre csökken.</t>
  </si>
  <si>
    <t>Hanyadik nap</t>
  </si>
  <si>
    <t xml:space="preserve">Az x tengely az évben eltelt </t>
  </si>
  <si>
    <t>azaz</t>
  </si>
  <si>
    <t>óta eltelt napok száma legyen.</t>
  </si>
  <si>
    <t>y tengely metszéspontja (b)</t>
  </si>
  <si>
    <t>meredekség (m)</t>
  </si>
  <si>
    <t>Tömbképlet (kijelöljük a tömböt, beírjuk a képletet és az ENTER leütése közben a CTRL+SHIFT-et is nyomva tartjuk)</t>
  </si>
  <si>
    <t>16. Lináris regresszivól becsüljük meg, hogy május 1-én mennyi lenne az EURO árfolyam? Ábrázoljuk a regressziós egyenest a napok függvényében.</t>
  </si>
  <si>
    <t>dátum</t>
  </si>
  <si>
    <t>eltelt napok száma (x)</t>
  </si>
  <si>
    <t>y=m*x+b egyenletből becsülve</t>
  </si>
  <si>
    <t>Euro</t>
  </si>
  <si>
    <t>Ugyanez az ELŐREJELZÉS() függvénnyel</t>
  </si>
  <si>
    <t>15  Mennyi a EURO/HUF és az USD/HUF árfolyamok közti korrelációs együttható? Független-e a két árfolyam? Ábrázoljuk az árfolyamokat.</t>
  </si>
  <si>
    <t>2. Ábrázoljuk az EURO adatait időtől függően. A trendvonalat is ábrázoljuk.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</si>
</sst>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\."/>
  </numFmts>
  <fonts count="5" x14ac:knownFonts="1">
    <font>
      <sz val="11"/>
      <name val="Calibri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ill="1" applyBorder="1" applyAlignment="1"/>
    <xf numFmtId="0" fontId="0" fillId="0" borderId="1" xfId="0" applyNumberFormat="1" applyFill="1" applyBorder="1" applyAlignment="1"/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0" xfId="0" quotePrefix="1" applyNumberFormat="1" applyFont="1" applyFill="1" applyBorder="1" applyAlignment="1"/>
    <xf numFmtId="2" fontId="4" fillId="0" borderId="4" xfId="0" applyNumberFormat="1" applyFont="1" applyBorder="1"/>
    <xf numFmtId="2" fontId="4" fillId="0" borderId="5" xfId="0" applyNumberFormat="1" applyFont="1" applyBorder="1"/>
    <xf numFmtId="0" fontId="0" fillId="0" borderId="0" xfId="0" applyFont="1"/>
    <xf numFmtId="0" fontId="4" fillId="0" borderId="0" xfId="0" applyNumberFormat="1" applyFont="1"/>
    <xf numFmtId="0" fontId="3" fillId="0" borderId="1" xfId="0" applyNumberFormat="1" applyFont="1" applyBorder="1"/>
    <xf numFmtId="0" fontId="0" fillId="0" borderId="1" xfId="0" applyNumberFormat="1" applyFont="1" applyBorder="1"/>
    <xf numFmtId="0" fontId="1" fillId="0" borderId="2" xfId="0" applyNumberFormat="1" applyFont="1" applyBorder="1"/>
    <xf numFmtId="0" fontId="0" fillId="0" borderId="2" xfId="0" applyNumberFormat="1" applyFont="1" applyBorder="1"/>
    <xf numFmtId="2" fontId="4" fillId="0" borderId="6" xfId="0" applyNumberFormat="1" applyFont="1" applyBorder="1"/>
    <xf numFmtId="2" fontId="4" fillId="0" borderId="7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0" fillId="0" borderId="0" xfId="0" applyNumberFormat="1" applyFont="1"/>
    <xf numFmtId="16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EURO/HUF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Euro!$A$3:$A$76</c:f>
              <c:numCache>
                <c:formatCode>yyyy\.mm\.dd\.</c:formatCode>
                <c:ptCount val="74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42445</c:v>
                </c:pt>
                <c:pt idx="51">
                  <c:v>42446</c:v>
                </c:pt>
                <c:pt idx="52">
                  <c:v>42447</c:v>
                </c:pt>
                <c:pt idx="53">
                  <c:v>42450</c:v>
                </c:pt>
                <c:pt idx="54">
                  <c:v>42451</c:v>
                </c:pt>
                <c:pt idx="55">
                  <c:v>42452</c:v>
                </c:pt>
                <c:pt idx="56">
                  <c:v>42453</c:v>
                </c:pt>
                <c:pt idx="57">
                  <c:v>42454</c:v>
                </c:pt>
                <c:pt idx="58">
                  <c:v>42458</c:v>
                </c:pt>
                <c:pt idx="59">
                  <c:v>42459</c:v>
                </c:pt>
                <c:pt idx="60">
                  <c:v>42460</c:v>
                </c:pt>
                <c:pt idx="61">
                  <c:v>42461</c:v>
                </c:pt>
                <c:pt idx="62">
                  <c:v>42464</c:v>
                </c:pt>
                <c:pt idx="63">
                  <c:v>42465</c:v>
                </c:pt>
                <c:pt idx="64">
                  <c:v>42466</c:v>
                </c:pt>
                <c:pt idx="65">
                  <c:v>42467</c:v>
                </c:pt>
                <c:pt idx="66">
                  <c:v>42468</c:v>
                </c:pt>
                <c:pt idx="67">
                  <c:v>42471</c:v>
                </c:pt>
                <c:pt idx="68">
                  <c:v>42472</c:v>
                </c:pt>
                <c:pt idx="69">
                  <c:v>42473</c:v>
                </c:pt>
                <c:pt idx="70">
                  <c:v>42474</c:v>
                </c:pt>
                <c:pt idx="71">
                  <c:v>42475</c:v>
                </c:pt>
                <c:pt idx="72">
                  <c:v>42478</c:v>
                </c:pt>
                <c:pt idx="73">
                  <c:v>42479</c:v>
                </c:pt>
              </c:numCache>
            </c:numRef>
          </c:cat>
          <c:val>
            <c:numRef>
              <c:f>Euro!$B$3:$B$76</c:f>
              <c:numCache>
                <c:formatCode>0.00</c:formatCode>
                <c:ptCount val="74"/>
                <c:pt idx="0">
                  <c:v>315.68</c:v>
                </c:pt>
                <c:pt idx="1">
                  <c:v>315.37</c:v>
                </c:pt>
                <c:pt idx="2">
                  <c:v>314.94</c:v>
                </c:pt>
                <c:pt idx="3">
                  <c:v>315.7</c:v>
                </c:pt>
                <c:pt idx="4">
                  <c:v>315.24</c:v>
                </c:pt>
                <c:pt idx="5">
                  <c:v>316.17</c:v>
                </c:pt>
                <c:pt idx="6">
                  <c:v>317.97000000000003</c:v>
                </c:pt>
                <c:pt idx="7">
                  <c:v>315.51</c:v>
                </c:pt>
                <c:pt idx="8">
                  <c:v>316.08</c:v>
                </c:pt>
                <c:pt idx="9">
                  <c:v>315.14</c:v>
                </c:pt>
                <c:pt idx="10">
                  <c:v>315.7</c:v>
                </c:pt>
                <c:pt idx="11">
                  <c:v>315.02999999999997</c:v>
                </c:pt>
                <c:pt idx="12">
                  <c:v>315.32</c:v>
                </c:pt>
                <c:pt idx="13">
                  <c:v>314.57</c:v>
                </c:pt>
                <c:pt idx="14">
                  <c:v>312.92</c:v>
                </c:pt>
                <c:pt idx="15">
                  <c:v>312.39999999999998</c:v>
                </c:pt>
                <c:pt idx="16">
                  <c:v>312.64999999999998</c:v>
                </c:pt>
                <c:pt idx="17">
                  <c:v>313.92</c:v>
                </c:pt>
                <c:pt idx="18">
                  <c:v>313.23</c:v>
                </c:pt>
                <c:pt idx="19">
                  <c:v>312.42</c:v>
                </c:pt>
                <c:pt idx="20">
                  <c:v>310.93</c:v>
                </c:pt>
                <c:pt idx="21">
                  <c:v>311.39999999999998</c:v>
                </c:pt>
                <c:pt idx="22">
                  <c:v>310.95</c:v>
                </c:pt>
                <c:pt idx="23">
                  <c:v>309.70999999999998</c:v>
                </c:pt>
                <c:pt idx="24">
                  <c:v>309.66000000000003</c:v>
                </c:pt>
                <c:pt idx="25">
                  <c:v>310.25</c:v>
                </c:pt>
                <c:pt idx="26">
                  <c:v>311.39999999999998</c:v>
                </c:pt>
                <c:pt idx="27">
                  <c:v>311.17</c:v>
                </c:pt>
                <c:pt idx="28">
                  <c:v>311.83</c:v>
                </c:pt>
                <c:pt idx="29">
                  <c:v>309.58</c:v>
                </c:pt>
                <c:pt idx="30">
                  <c:v>309.07</c:v>
                </c:pt>
                <c:pt idx="31">
                  <c:v>310.2</c:v>
                </c:pt>
                <c:pt idx="32">
                  <c:v>310.35000000000002</c:v>
                </c:pt>
                <c:pt idx="33">
                  <c:v>309.85000000000002</c:v>
                </c:pt>
                <c:pt idx="34">
                  <c:v>309.5</c:v>
                </c:pt>
                <c:pt idx="35">
                  <c:v>308.29000000000002</c:v>
                </c:pt>
                <c:pt idx="36">
                  <c:v>307.31</c:v>
                </c:pt>
                <c:pt idx="37">
                  <c:v>310.01</c:v>
                </c:pt>
                <c:pt idx="38">
                  <c:v>310.04000000000002</c:v>
                </c:pt>
                <c:pt idx="39">
                  <c:v>310.45</c:v>
                </c:pt>
                <c:pt idx="40">
                  <c:v>310.75</c:v>
                </c:pt>
                <c:pt idx="41">
                  <c:v>309.16000000000003</c:v>
                </c:pt>
                <c:pt idx="42">
                  <c:v>309.8</c:v>
                </c:pt>
                <c:pt idx="43">
                  <c:v>308.95</c:v>
                </c:pt>
                <c:pt idx="44">
                  <c:v>309.81</c:v>
                </c:pt>
                <c:pt idx="45">
                  <c:v>308.8</c:v>
                </c:pt>
                <c:pt idx="46">
                  <c:v>310.98</c:v>
                </c:pt>
                <c:pt idx="47">
                  <c:v>310.5</c:v>
                </c:pt>
                <c:pt idx="48">
                  <c:v>310.13</c:v>
                </c:pt>
                <c:pt idx="49">
                  <c:v>310.55</c:v>
                </c:pt>
                <c:pt idx="50">
                  <c:v>311.17</c:v>
                </c:pt>
                <c:pt idx="51">
                  <c:v>310.77999999999997</c:v>
                </c:pt>
                <c:pt idx="52">
                  <c:v>310.82</c:v>
                </c:pt>
                <c:pt idx="53">
                  <c:v>310.20999999999998</c:v>
                </c:pt>
                <c:pt idx="54">
                  <c:v>311</c:v>
                </c:pt>
                <c:pt idx="55">
                  <c:v>312.91000000000003</c:v>
                </c:pt>
                <c:pt idx="56">
                  <c:v>313.91000000000003</c:v>
                </c:pt>
                <c:pt idx="57">
                  <c:v>313.45999999999998</c:v>
                </c:pt>
                <c:pt idx="58">
                  <c:v>313.70999999999998</c:v>
                </c:pt>
                <c:pt idx="59">
                  <c:v>313.55</c:v>
                </c:pt>
                <c:pt idx="60">
                  <c:v>314.16000000000003</c:v>
                </c:pt>
                <c:pt idx="61">
                  <c:v>313.52999999999997</c:v>
                </c:pt>
                <c:pt idx="62">
                  <c:v>312.70999999999998</c:v>
                </c:pt>
                <c:pt idx="63">
                  <c:v>312.89999999999998</c:v>
                </c:pt>
                <c:pt idx="64">
                  <c:v>312.45</c:v>
                </c:pt>
                <c:pt idx="65">
                  <c:v>311.83999999999997</c:v>
                </c:pt>
                <c:pt idx="66">
                  <c:v>312.67</c:v>
                </c:pt>
                <c:pt idx="67">
                  <c:v>312.11</c:v>
                </c:pt>
                <c:pt idx="68">
                  <c:v>311.94</c:v>
                </c:pt>
                <c:pt idx="69">
                  <c:v>311.22000000000003</c:v>
                </c:pt>
                <c:pt idx="70">
                  <c:v>311.14</c:v>
                </c:pt>
                <c:pt idx="71">
                  <c:v>311.32</c:v>
                </c:pt>
                <c:pt idx="72">
                  <c:v>310.60000000000002</c:v>
                </c:pt>
                <c:pt idx="73">
                  <c:v>310.35000000000002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37687368"/>
        <c:axId val="336572240"/>
      </c:lineChart>
      <c:dateAx>
        <c:axId val="337687368"/>
        <c:scaling>
          <c:orientation val="minMax"/>
        </c:scaling>
        <c:delete val="0"/>
        <c:axPos val="b"/>
        <c:numFmt formatCode="yyyy\.mm\.dd\.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72240"/>
        <c:crosses val="autoZero"/>
        <c:auto val="1"/>
        <c:lblOffset val="100"/>
        <c:baseTimeUnit val="days"/>
      </c:dateAx>
      <c:valAx>
        <c:axId val="33657224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6873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Hisztogram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Gyakoriság</c:v>
          </c:tx>
          <c:invertIfNegative val="0"/>
          <c:cat>
            <c:strRef>
              <c:f>Euro!$H$44:$H$56</c:f>
              <c:strCache>
                <c:ptCount val="13"/>
                <c:pt idx="0">
                  <c:v>       -307</c:v>
                </c:pt>
                <c:pt idx="1">
                  <c:v>307-308</c:v>
                </c:pt>
                <c:pt idx="2">
                  <c:v>308-309</c:v>
                </c:pt>
                <c:pt idx="3">
                  <c:v>309-310</c:v>
                </c:pt>
                <c:pt idx="4">
                  <c:v>310-311</c:v>
                </c:pt>
                <c:pt idx="5">
                  <c:v>311-312</c:v>
                </c:pt>
                <c:pt idx="6">
                  <c:v>312-313</c:v>
                </c:pt>
                <c:pt idx="7">
                  <c:v>313-314</c:v>
                </c:pt>
                <c:pt idx="8">
                  <c:v>314-315</c:v>
                </c:pt>
                <c:pt idx="9">
                  <c:v>315-316</c:v>
                </c:pt>
                <c:pt idx="10">
                  <c:v>316-317</c:v>
                </c:pt>
                <c:pt idx="11">
                  <c:v>317-318</c:v>
                </c:pt>
                <c:pt idx="12">
                  <c:v>318-</c:v>
                </c:pt>
              </c:strCache>
            </c:strRef>
          </c:cat>
          <c:val>
            <c:numRef>
              <c:f>Euro!$I$44:$I$56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19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9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56928"/>
        <c:axId val="339357320"/>
      </c:barChart>
      <c:catAx>
        <c:axId val="33935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Rekesz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9357320"/>
        <c:crosses val="autoZero"/>
        <c:auto val="1"/>
        <c:lblAlgn val="ctr"/>
        <c:lblOffset val="100"/>
        <c:noMultiLvlLbl val="0"/>
      </c:catAx>
      <c:valAx>
        <c:axId val="339357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Gyakoriság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9356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Sűrűségfüggvény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Euro!$M$62:$M$74</c:f>
              <c:numCache>
                <c:formatCode>General</c:formatCode>
                <c:ptCount val="13"/>
                <c:pt idx="0">
                  <c:v>307</c:v>
                </c:pt>
                <c:pt idx="1">
                  <c:v>308</c:v>
                </c:pt>
                <c:pt idx="2">
                  <c:v>309</c:v>
                </c:pt>
                <c:pt idx="3">
                  <c:v>310</c:v>
                </c:pt>
                <c:pt idx="4">
                  <c:v>311</c:v>
                </c:pt>
                <c:pt idx="5">
                  <c:v>312</c:v>
                </c:pt>
                <c:pt idx="6">
                  <c:v>313</c:v>
                </c:pt>
                <c:pt idx="7">
                  <c:v>314</c:v>
                </c:pt>
                <c:pt idx="8">
                  <c:v>315</c:v>
                </c:pt>
                <c:pt idx="9">
                  <c:v>316</c:v>
                </c:pt>
                <c:pt idx="10">
                  <c:v>317</c:v>
                </c:pt>
                <c:pt idx="11">
                  <c:v>318</c:v>
                </c:pt>
                <c:pt idx="12">
                  <c:v>319</c:v>
                </c:pt>
              </c:numCache>
            </c:numRef>
          </c:cat>
          <c:val>
            <c:numRef>
              <c:f>Euro!$H$62:$H$74</c:f>
              <c:numCache>
                <c:formatCode>General</c:formatCode>
                <c:ptCount val="13"/>
                <c:pt idx="0">
                  <c:v>0</c:v>
                </c:pt>
                <c:pt idx="1">
                  <c:v>1.3513513513513514E-2</c:v>
                </c:pt>
                <c:pt idx="2">
                  <c:v>4.0540540540540543E-2</c:v>
                </c:pt>
                <c:pt idx="3">
                  <c:v>0.12162162162162163</c:v>
                </c:pt>
                <c:pt idx="4">
                  <c:v>0.25675675675675674</c:v>
                </c:pt>
                <c:pt idx="5">
                  <c:v>0.13513513513513514</c:v>
                </c:pt>
                <c:pt idx="6">
                  <c:v>0.13513513513513514</c:v>
                </c:pt>
                <c:pt idx="7">
                  <c:v>9.45945945945946E-2</c:v>
                </c:pt>
                <c:pt idx="8">
                  <c:v>4.0540540540540543E-2</c:v>
                </c:pt>
                <c:pt idx="9">
                  <c:v>0.12162162162162163</c:v>
                </c:pt>
                <c:pt idx="10">
                  <c:v>2.7027027027027029E-2</c:v>
                </c:pt>
                <c:pt idx="11">
                  <c:v>1.3513513513513514E-2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910168"/>
        <c:axId val="343909776"/>
      </c:lineChart>
      <c:catAx>
        <c:axId val="34391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909776"/>
        <c:crosses val="autoZero"/>
        <c:auto val="1"/>
        <c:lblAlgn val="ctr"/>
        <c:lblOffset val="100"/>
        <c:noMultiLvlLbl val="0"/>
      </c:catAx>
      <c:valAx>
        <c:axId val="34390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910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Eloszlásfüggvény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Euro!$M$62:$M$74</c:f>
              <c:numCache>
                <c:formatCode>General</c:formatCode>
                <c:ptCount val="13"/>
                <c:pt idx="0">
                  <c:v>307</c:v>
                </c:pt>
                <c:pt idx="1">
                  <c:v>308</c:v>
                </c:pt>
                <c:pt idx="2">
                  <c:v>309</c:v>
                </c:pt>
                <c:pt idx="3">
                  <c:v>310</c:v>
                </c:pt>
                <c:pt idx="4">
                  <c:v>311</c:v>
                </c:pt>
                <c:pt idx="5">
                  <c:v>312</c:v>
                </c:pt>
                <c:pt idx="6">
                  <c:v>313</c:v>
                </c:pt>
                <c:pt idx="7">
                  <c:v>314</c:v>
                </c:pt>
                <c:pt idx="8">
                  <c:v>315</c:v>
                </c:pt>
                <c:pt idx="9">
                  <c:v>316</c:v>
                </c:pt>
                <c:pt idx="10">
                  <c:v>317</c:v>
                </c:pt>
                <c:pt idx="11">
                  <c:v>318</c:v>
                </c:pt>
                <c:pt idx="12">
                  <c:v>319</c:v>
                </c:pt>
              </c:numCache>
            </c:numRef>
          </c:cat>
          <c:val>
            <c:numRef>
              <c:f>Euro!$J$62:$J$74</c:f>
              <c:numCache>
                <c:formatCode>General</c:formatCode>
                <c:ptCount val="13"/>
                <c:pt idx="0">
                  <c:v>0</c:v>
                </c:pt>
                <c:pt idx="1">
                  <c:v>1.3513513513513514E-2</c:v>
                </c:pt>
                <c:pt idx="2">
                  <c:v>5.4054054054054057E-2</c:v>
                </c:pt>
                <c:pt idx="3">
                  <c:v>0.17567567567567569</c:v>
                </c:pt>
                <c:pt idx="4">
                  <c:v>0.43243243243243246</c:v>
                </c:pt>
                <c:pt idx="5">
                  <c:v>0.56756756756756754</c:v>
                </c:pt>
                <c:pt idx="6">
                  <c:v>0.70270270270270263</c:v>
                </c:pt>
                <c:pt idx="7">
                  <c:v>0.79729729729729726</c:v>
                </c:pt>
                <c:pt idx="8">
                  <c:v>0.83783783783783783</c:v>
                </c:pt>
                <c:pt idx="9">
                  <c:v>0.95945945945945943</c:v>
                </c:pt>
                <c:pt idx="10">
                  <c:v>0.9864864864864864</c:v>
                </c:pt>
                <c:pt idx="11">
                  <c:v>0.99999999999999989</c:v>
                </c:pt>
                <c:pt idx="12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352568"/>
        <c:axId val="350352176"/>
      </c:lineChart>
      <c:catAx>
        <c:axId val="3503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352176"/>
        <c:crosses val="autoZero"/>
        <c:auto val="1"/>
        <c:lblAlgn val="ctr"/>
        <c:lblOffset val="100"/>
        <c:noMultiLvlLbl val="0"/>
      </c:catAx>
      <c:valAx>
        <c:axId val="35035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352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Árfolyamok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EUR/HUF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2108407048030066E-2"/>
                  <c:y val="-0.140754593175853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Euro!$D$3:$D$76</c:f>
              <c:numCache>
                <c:formatCode>0</c:formatCode>
                <c:ptCount val="7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67</c:v>
                </c:pt>
                <c:pt idx="46">
                  <c:v>68</c:v>
                </c:pt>
                <c:pt idx="47">
                  <c:v>69</c:v>
                </c:pt>
                <c:pt idx="48">
                  <c:v>70</c:v>
                </c:pt>
                <c:pt idx="49">
                  <c:v>71</c:v>
                </c:pt>
                <c:pt idx="50">
                  <c:v>76</c:v>
                </c:pt>
                <c:pt idx="51">
                  <c:v>77</c:v>
                </c:pt>
                <c:pt idx="52">
                  <c:v>78</c:v>
                </c:pt>
                <c:pt idx="53">
                  <c:v>81</c:v>
                </c:pt>
                <c:pt idx="54">
                  <c:v>82</c:v>
                </c:pt>
                <c:pt idx="55">
                  <c:v>83</c:v>
                </c:pt>
                <c:pt idx="56">
                  <c:v>84</c:v>
                </c:pt>
                <c:pt idx="57">
                  <c:v>85</c:v>
                </c:pt>
                <c:pt idx="58">
                  <c:v>89</c:v>
                </c:pt>
                <c:pt idx="59">
                  <c:v>90</c:v>
                </c:pt>
                <c:pt idx="60">
                  <c:v>91</c:v>
                </c:pt>
                <c:pt idx="61">
                  <c:v>92</c:v>
                </c:pt>
                <c:pt idx="62">
                  <c:v>95</c:v>
                </c:pt>
                <c:pt idx="63">
                  <c:v>96</c:v>
                </c:pt>
                <c:pt idx="64">
                  <c:v>97</c:v>
                </c:pt>
                <c:pt idx="65">
                  <c:v>98</c:v>
                </c:pt>
                <c:pt idx="66">
                  <c:v>99</c:v>
                </c:pt>
                <c:pt idx="67">
                  <c:v>102</c:v>
                </c:pt>
                <c:pt idx="68">
                  <c:v>103</c:v>
                </c:pt>
                <c:pt idx="69">
                  <c:v>104</c:v>
                </c:pt>
                <c:pt idx="70">
                  <c:v>105</c:v>
                </c:pt>
                <c:pt idx="71">
                  <c:v>106</c:v>
                </c:pt>
                <c:pt idx="72">
                  <c:v>109</c:v>
                </c:pt>
                <c:pt idx="73">
                  <c:v>110</c:v>
                </c:pt>
              </c:numCache>
            </c:numRef>
          </c:xVal>
          <c:yVal>
            <c:numRef>
              <c:f>Euro!$B$3:$B$76</c:f>
              <c:numCache>
                <c:formatCode>0.00</c:formatCode>
                <c:ptCount val="74"/>
                <c:pt idx="0">
                  <c:v>315.68</c:v>
                </c:pt>
                <c:pt idx="1">
                  <c:v>315.37</c:v>
                </c:pt>
                <c:pt idx="2">
                  <c:v>314.94</c:v>
                </c:pt>
                <c:pt idx="3">
                  <c:v>315.7</c:v>
                </c:pt>
                <c:pt idx="4">
                  <c:v>315.24</c:v>
                </c:pt>
                <c:pt idx="5">
                  <c:v>316.17</c:v>
                </c:pt>
                <c:pt idx="6">
                  <c:v>317.97000000000003</c:v>
                </c:pt>
                <c:pt idx="7">
                  <c:v>315.51</c:v>
                </c:pt>
                <c:pt idx="8">
                  <c:v>316.08</c:v>
                </c:pt>
                <c:pt idx="9">
                  <c:v>315.14</c:v>
                </c:pt>
                <c:pt idx="10">
                  <c:v>315.7</c:v>
                </c:pt>
                <c:pt idx="11">
                  <c:v>315.02999999999997</c:v>
                </c:pt>
                <c:pt idx="12">
                  <c:v>315.32</c:v>
                </c:pt>
                <c:pt idx="13">
                  <c:v>314.57</c:v>
                </c:pt>
                <c:pt idx="14">
                  <c:v>312.92</c:v>
                </c:pt>
                <c:pt idx="15">
                  <c:v>312.39999999999998</c:v>
                </c:pt>
                <c:pt idx="16">
                  <c:v>312.64999999999998</c:v>
                </c:pt>
                <c:pt idx="17">
                  <c:v>313.92</c:v>
                </c:pt>
                <c:pt idx="18">
                  <c:v>313.23</c:v>
                </c:pt>
                <c:pt idx="19">
                  <c:v>312.42</c:v>
                </c:pt>
                <c:pt idx="20">
                  <c:v>310.93</c:v>
                </c:pt>
                <c:pt idx="21">
                  <c:v>311.39999999999998</c:v>
                </c:pt>
                <c:pt idx="22">
                  <c:v>310.95</c:v>
                </c:pt>
                <c:pt idx="23">
                  <c:v>309.70999999999998</c:v>
                </c:pt>
                <c:pt idx="24">
                  <c:v>309.66000000000003</c:v>
                </c:pt>
                <c:pt idx="25">
                  <c:v>310.25</c:v>
                </c:pt>
                <c:pt idx="26">
                  <c:v>311.39999999999998</c:v>
                </c:pt>
                <c:pt idx="27">
                  <c:v>311.17</c:v>
                </c:pt>
                <c:pt idx="28">
                  <c:v>311.83</c:v>
                </c:pt>
                <c:pt idx="29">
                  <c:v>309.58</c:v>
                </c:pt>
                <c:pt idx="30">
                  <c:v>309.07</c:v>
                </c:pt>
                <c:pt idx="31">
                  <c:v>310.2</c:v>
                </c:pt>
                <c:pt idx="32">
                  <c:v>310.35000000000002</c:v>
                </c:pt>
                <c:pt idx="33">
                  <c:v>309.85000000000002</c:v>
                </c:pt>
                <c:pt idx="34">
                  <c:v>309.5</c:v>
                </c:pt>
                <c:pt idx="35">
                  <c:v>308.29000000000002</c:v>
                </c:pt>
                <c:pt idx="36">
                  <c:v>307.31</c:v>
                </c:pt>
                <c:pt idx="37">
                  <c:v>310.01</c:v>
                </c:pt>
                <c:pt idx="38">
                  <c:v>310.04000000000002</c:v>
                </c:pt>
                <c:pt idx="39">
                  <c:v>310.45</c:v>
                </c:pt>
                <c:pt idx="40">
                  <c:v>310.75</c:v>
                </c:pt>
                <c:pt idx="41">
                  <c:v>309.16000000000003</c:v>
                </c:pt>
                <c:pt idx="42">
                  <c:v>309.8</c:v>
                </c:pt>
                <c:pt idx="43">
                  <c:v>308.95</c:v>
                </c:pt>
                <c:pt idx="44">
                  <c:v>309.81</c:v>
                </c:pt>
                <c:pt idx="45">
                  <c:v>308.8</c:v>
                </c:pt>
                <c:pt idx="46">
                  <c:v>310.98</c:v>
                </c:pt>
                <c:pt idx="47">
                  <c:v>310.5</c:v>
                </c:pt>
                <c:pt idx="48">
                  <c:v>310.13</c:v>
                </c:pt>
                <c:pt idx="49">
                  <c:v>310.55</c:v>
                </c:pt>
                <c:pt idx="50">
                  <c:v>311.17</c:v>
                </c:pt>
                <c:pt idx="51">
                  <c:v>310.77999999999997</c:v>
                </c:pt>
                <c:pt idx="52">
                  <c:v>310.82</c:v>
                </c:pt>
                <c:pt idx="53">
                  <c:v>310.20999999999998</c:v>
                </c:pt>
                <c:pt idx="54">
                  <c:v>311</c:v>
                </c:pt>
                <c:pt idx="55">
                  <c:v>312.91000000000003</c:v>
                </c:pt>
                <c:pt idx="56">
                  <c:v>313.91000000000003</c:v>
                </c:pt>
                <c:pt idx="57">
                  <c:v>313.45999999999998</c:v>
                </c:pt>
                <c:pt idx="58">
                  <c:v>313.70999999999998</c:v>
                </c:pt>
                <c:pt idx="59">
                  <c:v>313.55</c:v>
                </c:pt>
                <c:pt idx="60">
                  <c:v>314.16000000000003</c:v>
                </c:pt>
                <c:pt idx="61">
                  <c:v>313.52999999999997</c:v>
                </c:pt>
                <c:pt idx="62">
                  <c:v>312.70999999999998</c:v>
                </c:pt>
                <c:pt idx="63">
                  <c:v>312.89999999999998</c:v>
                </c:pt>
                <c:pt idx="64">
                  <c:v>312.45</c:v>
                </c:pt>
                <c:pt idx="65">
                  <c:v>311.83999999999997</c:v>
                </c:pt>
                <c:pt idx="66">
                  <c:v>312.67</c:v>
                </c:pt>
                <c:pt idx="67">
                  <c:v>312.11</c:v>
                </c:pt>
                <c:pt idx="68">
                  <c:v>311.94</c:v>
                </c:pt>
                <c:pt idx="69">
                  <c:v>311.22000000000003</c:v>
                </c:pt>
                <c:pt idx="70">
                  <c:v>311.14</c:v>
                </c:pt>
                <c:pt idx="71">
                  <c:v>311.32</c:v>
                </c:pt>
                <c:pt idx="72">
                  <c:v>310.60000000000002</c:v>
                </c:pt>
                <c:pt idx="73">
                  <c:v>310.35000000000002</c:v>
                </c:pt>
              </c:numCache>
            </c:numRef>
          </c:yVal>
          <c:smooth val="1"/>
        </c:ser>
        <c:ser>
          <c:idx val="1"/>
          <c:order val="1"/>
          <c:tx>
            <c:v>USD/HUF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5913609709857047E-2"/>
                  <c:y val="-0.182040980672870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Euro!$D$3:$D$76</c:f>
              <c:numCache>
                <c:formatCode>0</c:formatCode>
                <c:ptCount val="7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67</c:v>
                </c:pt>
                <c:pt idx="46">
                  <c:v>68</c:v>
                </c:pt>
                <c:pt idx="47">
                  <c:v>69</c:v>
                </c:pt>
                <c:pt idx="48">
                  <c:v>70</c:v>
                </c:pt>
                <c:pt idx="49">
                  <c:v>71</c:v>
                </c:pt>
                <c:pt idx="50">
                  <c:v>76</c:v>
                </c:pt>
                <c:pt idx="51">
                  <c:v>77</c:v>
                </c:pt>
                <c:pt idx="52">
                  <c:v>78</c:v>
                </c:pt>
                <c:pt idx="53">
                  <c:v>81</c:v>
                </c:pt>
                <c:pt idx="54">
                  <c:v>82</c:v>
                </c:pt>
                <c:pt idx="55">
                  <c:v>83</c:v>
                </c:pt>
                <c:pt idx="56">
                  <c:v>84</c:v>
                </c:pt>
                <c:pt idx="57">
                  <c:v>85</c:v>
                </c:pt>
                <c:pt idx="58">
                  <c:v>89</c:v>
                </c:pt>
                <c:pt idx="59">
                  <c:v>90</c:v>
                </c:pt>
                <c:pt idx="60">
                  <c:v>91</c:v>
                </c:pt>
                <c:pt idx="61">
                  <c:v>92</c:v>
                </c:pt>
                <c:pt idx="62">
                  <c:v>95</c:v>
                </c:pt>
                <c:pt idx="63">
                  <c:v>96</c:v>
                </c:pt>
                <c:pt idx="64">
                  <c:v>97</c:v>
                </c:pt>
                <c:pt idx="65">
                  <c:v>98</c:v>
                </c:pt>
                <c:pt idx="66">
                  <c:v>99</c:v>
                </c:pt>
                <c:pt idx="67">
                  <c:v>102</c:v>
                </c:pt>
                <c:pt idx="68">
                  <c:v>103</c:v>
                </c:pt>
                <c:pt idx="69">
                  <c:v>104</c:v>
                </c:pt>
                <c:pt idx="70">
                  <c:v>105</c:v>
                </c:pt>
                <c:pt idx="71">
                  <c:v>106</c:v>
                </c:pt>
                <c:pt idx="72">
                  <c:v>109</c:v>
                </c:pt>
                <c:pt idx="73">
                  <c:v>110</c:v>
                </c:pt>
              </c:numCache>
            </c:numRef>
          </c:xVal>
          <c:yVal>
            <c:numRef>
              <c:f>Euro!$C$3:$C$76</c:f>
              <c:numCache>
                <c:formatCode>0.00</c:formatCode>
                <c:ptCount val="74"/>
                <c:pt idx="0">
                  <c:v>288.82</c:v>
                </c:pt>
                <c:pt idx="1">
                  <c:v>292.70999999999998</c:v>
                </c:pt>
                <c:pt idx="2">
                  <c:v>293.38</c:v>
                </c:pt>
                <c:pt idx="3">
                  <c:v>291.05</c:v>
                </c:pt>
                <c:pt idx="4">
                  <c:v>289.93</c:v>
                </c:pt>
                <c:pt idx="5">
                  <c:v>290.44</c:v>
                </c:pt>
                <c:pt idx="6">
                  <c:v>292.87</c:v>
                </c:pt>
                <c:pt idx="7">
                  <c:v>291.60000000000002</c:v>
                </c:pt>
                <c:pt idx="8">
                  <c:v>289.89999999999998</c:v>
                </c:pt>
                <c:pt idx="9">
                  <c:v>288.95999999999998</c:v>
                </c:pt>
                <c:pt idx="10">
                  <c:v>289.63</c:v>
                </c:pt>
                <c:pt idx="11">
                  <c:v>289.74</c:v>
                </c:pt>
                <c:pt idx="12">
                  <c:v>288.64999999999998</c:v>
                </c:pt>
                <c:pt idx="13">
                  <c:v>288.83</c:v>
                </c:pt>
                <c:pt idx="14">
                  <c:v>288.77999999999997</c:v>
                </c:pt>
                <c:pt idx="15">
                  <c:v>288.83</c:v>
                </c:pt>
                <c:pt idx="16">
                  <c:v>288.48</c:v>
                </c:pt>
                <c:pt idx="17">
                  <c:v>288.72000000000003</c:v>
                </c:pt>
                <c:pt idx="18">
                  <c:v>287.16000000000003</c:v>
                </c:pt>
                <c:pt idx="19">
                  <c:v>286.54000000000002</c:v>
                </c:pt>
                <c:pt idx="20">
                  <c:v>286.36</c:v>
                </c:pt>
                <c:pt idx="21">
                  <c:v>285.32</c:v>
                </c:pt>
                <c:pt idx="22">
                  <c:v>284.8</c:v>
                </c:pt>
                <c:pt idx="23">
                  <c:v>277.44</c:v>
                </c:pt>
                <c:pt idx="24">
                  <c:v>276.61</c:v>
                </c:pt>
                <c:pt idx="25">
                  <c:v>277.52999999999997</c:v>
                </c:pt>
                <c:pt idx="26">
                  <c:v>278.38</c:v>
                </c:pt>
                <c:pt idx="27">
                  <c:v>276.2</c:v>
                </c:pt>
                <c:pt idx="28">
                  <c:v>275.35000000000002</c:v>
                </c:pt>
                <c:pt idx="29">
                  <c:v>274.06</c:v>
                </c:pt>
                <c:pt idx="30">
                  <c:v>275.77999999999997</c:v>
                </c:pt>
                <c:pt idx="31">
                  <c:v>277.58</c:v>
                </c:pt>
                <c:pt idx="32">
                  <c:v>278.82</c:v>
                </c:pt>
                <c:pt idx="33">
                  <c:v>278.19</c:v>
                </c:pt>
                <c:pt idx="34">
                  <c:v>279.20999999999998</c:v>
                </c:pt>
                <c:pt idx="35">
                  <c:v>278.19</c:v>
                </c:pt>
                <c:pt idx="36">
                  <c:v>279.3</c:v>
                </c:pt>
                <c:pt idx="37">
                  <c:v>282.26</c:v>
                </c:pt>
                <c:pt idx="38">
                  <c:v>281.5</c:v>
                </c:pt>
                <c:pt idx="39">
                  <c:v>281.82</c:v>
                </c:pt>
                <c:pt idx="40">
                  <c:v>284.7</c:v>
                </c:pt>
                <c:pt idx="41">
                  <c:v>284.63</c:v>
                </c:pt>
                <c:pt idx="42">
                  <c:v>284.98</c:v>
                </c:pt>
                <c:pt idx="43">
                  <c:v>284.3</c:v>
                </c:pt>
                <c:pt idx="44">
                  <c:v>282.62</c:v>
                </c:pt>
                <c:pt idx="45">
                  <c:v>281.88</c:v>
                </c:pt>
                <c:pt idx="46">
                  <c:v>282.3</c:v>
                </c:pt>
                <c:pt idx="47">
                  <c:v>283.04000000000002</c:v>
                </c:pt>
                <c:pt idx="48">
                  <c:v>282.76</c:v>
                </c:pt>
                <c:pt idx="49">
                  <c:v>279.5</c:v>
                </c:pt>
                <c:pt idx="50">
                  <c:v>280.48</c:v>
                </c:pt>
                <c:pt idx="51">
                  <c:v>275.05</c:v>
                </c:pt>
                <c:pt idx="52">
                  <c:v>275.72000000000003</c:v>
                </c:pt>
                <c:pt idx="53">
                  <c:v>275.5</c:v>
                </c:pt>
                <c:pt idx="54">
                  <c:v>277.48</c:v>
                </c:pt>
                <c:pt idx="55">
                  <c:v>279.63</c:v>
                </c:pt>
                <c:pt idx="56">
                  <c:v>281.02999999999997</c:v>
                </c:pt>
                <c:pt idx="57">
                  <c:v>280.7</c:v>
                </c:pt>
                <c:pt idx="58">
                  <c:v>280.57</c:v>
                </c:pt>
                <c:pt idx="59">
                  <c:v>276.99</c:v>
                </c:pt>
                <c:pt idx="60">
                  <c:v>276.62</c:v>
                </c:pt>
                <c:pt idx="61">
                  <c:v>275.02999999999997</c:v>
                </c:pt>
                <c:pt idx="62">
                  <c:v>274.98</c:v>
                </c:pt>
                <c:pt idx="63">
                  <c:v>275.27</c:v>
                </c:pt>
                <c:pt idx="64">
                  <c:v>275.29000000000002</c:v>
                </c:pt>
                <c:pt idx="65">
                  <c:v>273.86</c:v>
                </c:pt>
                <c:pt idx="66">
                  <c:v>274.63</c:v>
                </c:pt>
                <c:pt idx="67">
                  <c:v>273.95</c:v>
                </c:pt>
                <c:pt idx="68">
                  <c:v>272.82</c:v>
                </c:pt>
                <c:pt idx="69">
                  <c:v>274.49</c:v>
                </c:pt>
                <c:pt idx="70">
                  <c:v>276.14999999999998</c:v>
                </c:pt>
                <c:pt idx="71">
                  <c:v>276.36</c:v>
                </c:pt>
                <c:pt idx="72">
                  <c:v>274.82</c:v>
                </c:pt>
                <c:pt idx="73">
                  <c:v>273.85000000000002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449456"/>
        <c:axId val="350450240"/>
      </c:scatterChart>
      <c:valAx>
        <c:axId val="35044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450240"/>
        <c:crosses val="autoZero"/>
        <c:crossBetween val="midCat"/>
      </c:valAx>
      <c:valAx>
        <c:axId val="35045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449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24</xdr:row>
      <xdr:rowOff>90487</xdr:rowOff>
    </xdr:from>
    <xdr:to>
      <xdr:col>10</xdr:col>
      <xdr:colOff>438150</xdr:colOff>
      <xdr:row>38</xdr:row>
      <xdr:rowOff>166687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41</xdr:row>
      <xdr:rowOff>180974</xdr:rowOff>
    </xdr:from>
    <xdr:to>
      <xdr:col>16</xdr:col>
      <xdr:colOff>495299</xdr:colOff>
      <xdr:row>56</xdr:row>
      <xdr:rowOff>57149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238125</xdr:colOff>
      <xdr:row>76</xdr:row>
      <xdr:rowOff>42862</xdr:rowOff>
    </xdr:from>
    <xdr:to>
      <xdr:col>8</xdr:col>
      <xdr:colOff>561975</xdr:colOff>
      <xdr:row>90</xdr:row>
      <xdr:rowOff>119062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514350</xdr:colOff>
      <xdr:row>76</xdr:row>
      <xdr:rowOff>71437</xdr:rowOff>
    </xdr:from>
    <xdr:to>
      <xdr:col>16</xdr:col>
      <xdr:colOff>190500</xdr:colOff>
      <xdr:row>90</xdr:row>
      <xdr:rowOff>147637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657224</xdr:colOff>
      <xdr:row>216</xdr:row>
      <xdr:rowOff>123825</xdr:rowOff>
    </xdr:from>
    <xdr:to>
      <xdr:col>9</xdr:col>
      <xdr:colOff>361949</xdr:colOff>
      <xdr:row>234</xdr:row>
      <xdr:rowOff>47625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6"/>
  <sheetViews>
    <sheetView tabSelected="1" workbookViewId="0">
      <selection activeCell="AL13" sqref="AL13"/>
    </sheetView>
  </sheetViews>
  <sheetFormatPr defaultRowHeight="15" x14ac:dyDescent="0.25"/>
  <cols>
    <col min="1" max="1" width="14.7109375" customWidth="1"/>
  </cols>
  <sheetData>
    <row r="1" spans="1:7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</row>
    <row r="2" spans="1:77" x14ac:dyDescent="0.25">
      <c r="A2" t="s">
        <v>77</v>
      </c>
      <c r="B2" t="s">
        <v>78</v>
      </c>
      <c r="C2" t="s">
        <v>78</v>
      </c>
      <c r="D2" t="s">
        <v>78</v>
      </c>
      <c r="E2" t="s">
        <v>78</v>
      </c>
      <c r="F2" t="s">
        <v>78</v>
      </c>
      <c r="G2" t="s">
        <v>78</v>
      </c>
      <c r="H2" t="s">
        <v>78</v>
      </c>
      <c r="I2" t="s">
        <v>78</v>
      </c>
      <c r="J2" t="s">
        <v>78</v>
      </c>
      <c r="K2" t="s">
        <v>78</v>
      </c>
      <c r="L2" t="s">
        <v>78</v>
      </c>
      <c r="M2" t="s">
        <v>78</v>
      </c>
      <c r="N2" t="s">
        <v>78</v>
      </c>
      <c r="O2" t="s">
        <v>79</v>
      </c>
      <c r="P2" t="s">
        <v>78</v>
      </c>
      <c r="Q2" t="s">
        <v>78</v>
      </c>
      <c r="R2" t="s">
        <v>78</v>
      </c>
      <c r="S2" t="s">
        <v>79</v>
      </c>
      <c r="T2" t="s">
        <v>79</v>
      </c>
      <c r="U2" t="s">
        <v>78</v>
      </c>
      <c r="V2" t="s">
        <v>78</v>
      </c>
      <c r="W2" t="s">
        <v>78</v>
      </c>
      <c r="X2" t="s">
        <v>78</v>
      </c>
      <c r="Y2" t="s">
        <v>78</v>
      </c>
      <c r="Z2" t="s">
        <v>78</v>
      </c>
      <c r="AA2" t="s">
        <v>78</v>
      </c>
      <c r="AB2" t="s">
        <v>78</v>
      </c>
      <c r="AC2" t="s">
        <v>78</v>
      </c>
      <c r="AD2" t="s">
        <v>78</v>
      </c>
      <c r="AE2" t="s">
        <v>78</v>
      </c>
      <c r="AF2" t="s">
        <v>78</v>
      </c>
      <c r="AG2" t="s">
        <v>78</v>
      </c>
      <c r="AH2" t="s">
        <v>78</v>
      </c>
      <c r="AI2" t="s">
        <v>78</v>
      </c>
      <c r="AJ2" t="s">
        <v>78</v>
      </c>
      <c r="AK2" t="s">
        <v>78</v>
      </c>
      <c r="AL2" t="s">
        <v>78</v>
      </c>
      <c r="AM2" t="s">
        <v>79</v>
      </c>
      <c r="AN2" t="s">
        <v>79</v>
      </c>
      <c r="AO2" t="s">
        <v>79</v>
      </c>
      <c r="AP2" t="s">
        <v>78</v>
      </c>
      <c r="AQ2" t="s">
        <v>79</v>
      </c>
      <c r="AR2" t="s">
        <v>79</v>
      </c>
      <c r="AS2" t="s">
        <v>78</v>
      </c>
      <c r="AT2" t="s">
        <v>78</v>
      </c>
      <c r="AU2" t="s">
        <v>78</v>
      </c>
      <c r="AV2" t="s">
        <v>79</v>
      </c>
      <c r="AW2" t="s">
        <v>78</v>
      </c>
      <c r="AX2" t="s">
        <v>78</v>
      </c>
      <c r="AY2" t="s">
        <v>78</v>
      </c>
      <c r="AZ2" t="s">
        <v>79</v>
      </c>
      <c r="BA2" t="s">
        <v>78</v>
      </c>
      <c r="BB2" t="s">
        <v>80</v>
      </c>
      <c r="BC2" t="s">
        <v>79</v>
      </c>
      <c r="BD2" t="s">
        <v>78</v>
      </c>
      <c r="BE2" t="s">
        <v>79</v>
      </c>
      <c r="BF2" t="s">
        <v>78</v>
      </c>
      <c r="BG2" t="s">
        <v>79</v>
      </c>
      <c r="BH2" t="s">
        <v>78</v>
      </c>
      <c r="BI2" t="s">
        <v>79</v>
      </c>
      <c r="BJ2" t="s">
        <v>78</v>
      </c>
      <c r="BK2" t="s">
        <v>79</v>
      </c>
      <c r="BL2" t="s">
        <v>79</v>
      </c>
      <c r="BM2" t="s">
        <v>79</v>
      </c>
      <c r="BN2" t="s">
        <v>79</v>
      </c>
      <c r="BO2" t="s">
        <v>79</v>
      </c>
      <c r="BP2" t="s">
        <v>79</v>
      </c>
      <c r="BQ2" t="s">
        <v>79</v>
      </c>
      <c r="BR2" t="s">
        <v>78</v>
      </c>
      <c r="BS2" t="s">
        <v>78</v>
      </c>
      <c r="BT2" t="s">
        <v>78</v>
      </c>
      <c r="BU2" t="s">
        <v>79</v>
      </c>
      <c r="BV2" t="s">
        <v>79</v>
      </c>
      <c r="BW2" t="s">
        <v>78</v>
      </c>
      <c r="BX2" t="s">
        <v>78</v>
      </c>
      <c r="BY2" t="s">
        <v>78</v>
      </c>
    </row>
    <row r="3" spans="1:77" x14ac:dyDescent="0.25">
      <c r="A3" s="1">
        <v>42373</v>
      </c>
      <c r="B3" t="s">
        <v>81</v>
      </c>
      <c r="C3" s="2">
        <v>315.68</v>
      </c>
      <c r="D3" s="2">
        <v>208.41</v>
      </c>
      <c r="E3" s="2">
        <v>161.41</v>
      </c>
      <c r="F3" s="2">
        <v>72.92</v>
      </c>
      <c r="G3" s="2">
        <v>207.69</v>
      </c>
      <c r="H3" s="2">
        <v>290.58999999999997</v>
      </c>
      <c r="I3" s="2">
        <v>44.19</v>
      </c>
      <c r="J3" s="2">
        <v>11.68</v>
      </c>
      <c r="K3" s="2">
        <v>42.3</v>
      </c>
      <c r="L3" s="2">
        <v>426.93</v>
      </c>
      <c r="M3" s="2">
        <v>37.270000000000003</v>
      </c>
      <c r="N3" s="2">
        <v>41.29</v>
      </c>
      <c r="O3" s="2">
        <v>2.08</v>
      </c>
      <c r="P3" s="2">
        <v>73.91</v>
      </c>
      <c r="Q3" s="2">
        <v>4.34</v>
      </c>
      <c r="R3" s="2">
        <v>2.23</v>
      </c>
      <c r="S3" s="2">
        <v>242.97</v>
      </c>
      <c r="T3" s="2">
        <v>24.3</v>
      </c>
      <c r="U3" s="2">
        <v>16.64</v>
      </c>
      <c r="V3" s="2">
        <v>66.459999999999994</v>
      </c>
      <c r="W3" s="2">
        <v>32.67</v>
      </c>
      <c r="X3" s="2">
        <v>195.42</v>
      </c>
      <c r="Y3" s="2">
        <v>6.13</v>
      </c>
      <c r="Z3" s="2">
        <v>73.53</v>
      </c>
      <c r="AA3" s="2">
        <v>69.900000000000006</v>
      </c>
      <c r="AB3" s="2">
        <v>2.59</v>
      </c>
      <c r="AC3" s="2">
        <v>3.93</v>
      </c>
      <c r="AD3" s="2">
        <v>34.36</v>
      </c>
      <c r="AE3" s="2">
        <v>202.99</v>
      </c>
      <c r="AF3" s="2">
        <v>7.99</v>
      </c>
      <c r="AG3" s="2">
        <v>98.05</v>
      </c>
      <c r="AH3" s="2">
        <v>12.01</v>
      </c>
      <c r="AI3" s="2">
        <v>288.82</v>
      </c>
      <c r="AJ3" s="2">
        <v>18.52</v>
      </c>
      <c r="AK3" t="s">
        <v>81</v>
      </c>
      <c r="AL3" t="s">
        <v>81</v>
      </c>
      <c r="AM3" t="s">
        <v>81</v>
      </c>
      <c r="AN3" t="s">
        <v>81</v>
      </c>
      <c r="AO3" t="s">
        <v>81</v>
      </c>
      <c r="AP3" t="s">
        <v>81</v>
      </c>
      <c r="AQ3" t="s">
        <v>81</v>
      </c>
      <c r="AR3" t="s">
        <v>81</v>
      </c>
      <c r="AS3" t="s">
        <v>81</v>
      </c>
      <c r="AT3" t="s">
        <v>81</v>
      </c>
      <c r="AU3" t="s">
        <v>81</v>
      </c>
      <c r="AV3" t="s">
        <v>81</v>
      </c>
      <c r="AW3" t="s">
        <v>81</v>
      </c>
      <c r="AX3" t="s">
        <v>81</v>
      </c>
      <c r="AY3" t="s">
        <v>81</v>
      </c>
      <c r="AZ3" t="s">
        <v>81</v>
      </c>
      <c r="BA3" t="s">
        <v>81</v>
      </c>
      <c r="BB3" t="s">
        <v>81</v>
      </c>
      <c r="BC3" t="s">
        <v>81</v>
      </c>
      <c r="BD3" t="s">
        <v>81</v>
      </c>
      <c r="BE3" t="s">
        <v>81</v>
      </c>
      <c r="BF3" t="s">
        <v>81</v>
      </c>
      <c r="BG3" t="s">
        <v>81</v>
      </c>
      <c r="BH3" t="s">
        <v>81</v>
      </c>
      <c r="BI3" t="s">
        <v>81</v>
      </c>
      <c r="BJ3" t="s">
        <v>81</v>
      </c>
      <c r="BK3" t="s">
        <v>81</v>
      </c>
      <c r="BL3" t="s">
        <v>81</v>
      </c>
      <c r="BM3" t="s">
        <v>81</v>
      </c>
      <c r="BN3" t="s">
        <v>81</v>
      </c>
      <c r="BO3" t="s">
        <v>81</v>
      </c>
      <c r="BP3" t="s">
        <v>81</v>
      </c>
      <c r="BQ3" t="s">
        <v>81</v>
      </c>
      <c r="BR3" t="s">
        <v>81</v>
      </c>
      <c r="BS3" t="s">
        <v>81</v>
      </c>
      <c r="BT3" t="s">
        <v>81</v>
      </c>
      <c r="BU3" t="s">
        <v>81</v>
      </c>
      <c r="BV3" t="s">
        <v>81</v>
      </c>
      <c r="BW3" t="s">
        <v>81</v>
      </c>
      <c r="BX3" t="s">
        <v>81</v>
      </c>
      <c r="BY3" t="s">
        <v>81</v>
      </c>
    </row>
    <row r="4" spans="1:77" x14ac:dyDescent="0.25">
      <c r="A4" s="1">
        <v>42374</v>
      </c>
      <c r="B4" t="s">
        <v>81</v>
      </c>
      <c r="C4" s="2">
        <v>315.37</v>
      </c>
      <c r="D4" s="2">
        <v>210.14</v>
      </c>
      <c r="E4" s="2">
        <v>161.25</v>
      </c>
      <c r="F4" s="2">
        <v>72.44</v>
      </c>
      <c r="G4" s="2">
        <v>210.13</v>
      </c>
      <c r="H4" s="2">
        <v>290.68</v>
      </c>
      <c r="I4" s="2">
        <v>44.88</v>
      </c>
      <c r="J4" s="2">
        <v>11.67</v>
      </c>
      <c r="K4" s="2">
        <v>42.26</v>
      </c>
      <c r="L4" s="2">
        <v>429.7</v>
      </c>
      <c r="M4" s="2">
        <v>37.76</v>
      </c>
      <c r="N4" s="2">
        <v>41.29</v>
      </c>
      <c r="O4" s="2">
        <v>2.11</v>
      </c>
      <c r="P4" s="2">
        <v>74.58</v>
      </c>
      <c r="Q4" s="2">
        <v>4.3899999999999997</v>
      </c>
      <c r="R4" s="2">
        <v>2.23</v>
      </c>
      <c r="S4" s="2">
        <v>245.85</v>
      </c>
      <c r="T4" s="2">
        <v>24.58</v>
      </c>
      <c r="U4" s="2">
        <v>16.87</v>
      </c>
      <c r="V4" s="2">
        <v>67.41</v>
      </c>
      <c r="W4" s="2">
        <v>32.78</v>
      </c>
      <c r="X4" s="2">
        <v>196.2</v>
      </c>
      <c r="Y4" s="2">
        <v>6.24</v>
      </c>
      <c r="Z4" s="2">
        <v>73.040000000000006</v>
      </c>
      <c r="AA4" s="2">
        <v>69.69</v>
      </c>
      <c r="AB4" s="2">
        <v>2.58</v>
      </c>
      <c r="AC4" s="2">
        <v>3.99</v>
      </c>
      <c r="AD4" s="2">
        <v>34.19</v>
      </c>
      <c r="AE4" s="2">
        <v>205.54</v>
      </c>
      <c r="AF4" s="2">
        <v>8.1</v>
      </c>
      <c r="AG4" s="2">
        <v>98.06</v>
      </c>
      <c r="AH4" s="2">
        <v>12.34</v>
      </c>
      <c r="AI4" s="2">
        <v>292.70999999999998</v>
      </c>
      <c r="AJ4" s="2">
        <v>18.690000000000001</v>
      </c>
      <c r="AK4" t="s">
        <v>81</v>
      </c>
      <c r="AL4" t="s">
        <v>81</v>
      </c>
      <c r="AM4" t="s">
        <v>81</v>
      </c>
      <c r="AN4" t="s">
        <v>81</v>
      </c>
      <c r="AO4" t="s">
        <v>81</v>
      </c>
      <c r="AP4" t="s">
        <v>81</v>
      </c>
      <c r="AQ4" t="s">
        <v>81</v>
      </c>
      <c r="AR4" t="s">
        <v>81</v>
      </c>
      <c r="AS4" t="s">
        <v>81</v>
      </c>
      <c r="AT4" t="s">
        <v>81</v>
      </c>
      <c r="AU4" t="s">
        <v>81</v>
      </c>
      <c r="AV4" t="s">
        <v>81</v>
      </c>
      <c r="AW4" t="s">
        <v>81</v>
      </c>
      <c r="AX4" t="s">
        <v>81</v>
      </c>
      <c r="AY4" t="s">
        <v>81</v>
      </c>
      <c r="AZ4" t="s">
        <v>81</v>
      </c>
      <c r="BA4" t="s">
        <v>81</v>
      </c>
      <c r="BB4" t="s">
        <v>81</v>
      </c>
      <c r="BC4" t="s">
        <v>81</v>
      </c>
      <c r="BD4" t="s">
        <v>81</v>
      </c>
      <c r="BE4" t="s">
        <v>81</v>
      </c>
      <c r="BF4" t="s">
        <v>81</v>
      </c>
      <c r="BG4" t="s">
        <v>81</v>
      </c>
      <c r="BH4" t="s">
        <v>81</v>
      </c>
      <c r="BI4" t="s">
        <v>81</v>
      </c>
      <c r="BJ4" t="s">
        <v>81</v>
      </c>
      <c r="BK4" t="s">
        <v>81</v>
      </c>
      <c r="BL4" t="s">
        <v>81</v>
      </c>
      <c r="BM4" t="s">
        <v>81</v>
      </c>
      <c r="BN4" t="s">
        <v>81</v>
      </c>
      <c r="BO4" t="s">
        <v>81</v>
      </c>
      <c r="BP4" t="s">
        <v>81</v>
      </c>
      <c r="BQ4" t="s">
        <v>81</v>
      </c>
      <c r="BR4" t="s">
        <v>81</v>
      </c>
      <c r="BS4" t="s">
        <v>81</v>
      </c>
      <c r="BT4" t="s">
        <v>81</v>
      </c>
      <c r="BU4" t="s">
        <v>81</v>
      </c>
      <c r="BV4" t="s">
        <v>81</v>
      </c>
      <c r="BW4" t="s">
        <v>81</v>
      </c>
      <c r="BX4" t="s">
        <v>81</v>
      </c>
      <c r="BY4" t="s">
        <v>81</v>
      </c>
    </row>
    <row r="5" spans="1:77" x14ac:dyDescent="0.25">
      <c r="A5" s="1">
        <v>42375</v>
      </c>
      <c r="B5" t="s">
        <v>81</v>
      </c>
      <c r="C5" s="2">
        <v>314.94</v>
      </c>
      <c r="D5" s="2">
        <v>207.65</v>
      </c>
      <c r="E5" s="2">
        <v>161.03</v>
      </c>
      <c r="F5" s="2">
        <v>73.13</v>
      </c>
      <c r="G5" s="2">
        <v>208.44</v>
      </c>
      <c r="H5" s="2">
        <v>290.56</v>
      </c>
      <c r="I5" s="2">
        <v>44.76</v>
      </c>
      <c r="J5" s="2">
        <v>11.65</v>
      </c>
      <c r="K5" s="2">
        <v>42.22</v>
      </c>
      <c r="L5" s="2">
        <v>429.68</v>
      </c>
      <c r="M5" s="2">
        <v>37.85</v>
      </c>
      <c r="N5" s="2">
        <v>41.22</v>
      </c>
      <c r="O5" s="2">
        <v>2.1</v>
      </c>
      <c r="P5" s="2">
        <v>74.489999999999995</v>
      </c>
      <c r="Q5" s="2">
        <v>4.3899999999999997</v>
      </c>
      <c r="R5" s="2">
        <v>2.23</v>
      </c>
      <c r="S5" s="2">
        <v>247.62</v>
      </c>
      <c r="T5" s="2">
        <v>24.5</v>
      </c>
      <c r="U5" s="2">
        <v>16.82</v>
      </c>
      <c r="V5" s="2">
        <v>66.790000000000006</v>
      </c>
      <c r="W5" s="2">
        <v>32.72</v>
      </c>
      <c r="X5" s="2">
        <v>195.01</v>
      </c>
      <c r="Y5" s="2">
        <v>6.23</v>
      </c>
      <c r="Z5" s="2">
        <v>72.8</v>
      </c>
      <c r="AA5" s="2">
        <v>69.680000000000007</v>
      </c>
      <c r="AB5" s="2">
        <v>2.58</v>
      </c>
      <c r="AC5" s="2">
        <v>3.97</v>
      </c>
      <c r="AD5" s="2">
        <v>34.15</v>
      </c>
      <c r="AE5" s="2">
        <v>204.56</v>
      </c>
      <c r="AF5" s="2">
        <v>8.1</v>
      </c>
      <c r="AG5" s="2">
        <v>97.75</v>
      </c>
      <c r="AH5" s="2">
        <v>12.56</v>
      </c>
      <c r="AI5" s="2">
        <v>293.38</v>
      </c>
      <c r="AJ5" s="2">
        <v>18.670000000000002</v>
      </c>
      <c r="AK5" t="s">
        <v>81</v>
      </c>
      <c r="AL5" t="s">
        <v>81</v>
      </c>
      <c r="AM5" t="s">
        <v>81</v>
      </c>
      <c r="AN5" t="s">
        <v>81</v>
      </c>
      <c r="AO5" t="s">
        <v>81</v>
      </c>
      <c r="AP5" t="s">
        <v>81</v>
      </c>
      <c r="AQ5" t="s">
        <v>81</v>
      </c>
      <c r="AR5" t="s">
        <v>81</v>
      </c>
      <c r="AS5" t="s">
        <v>81</v>
      </c>
      <c r="AT5" t="s">
        <v>81</v>
      </c>
      <c r="AU5" t="s">
        <v>81</v>
      </c>
      <c r="AV5" t="s">
        <v>81</v>
      </c>
      <c r="AW5" t="s">
        <v>81</v>
      </c>
      <c r="AX5" t="s">
        <v>81</v>
      </c>
      <c r="AY5" t="s">
        <v>81</v>
      </c>
      <c r="AZ5" t="s">
        <v>81</v>
      </c>
      <c r="BA5" t="s">
        <v>81</v>
      </c>
      <c r="BB5" t="s">
        <v>81</v>
      </c>
      <c r="BC5" t="s">
        <v>81</v>
      </c>
      <c r="BD5" t="s">
        <v>81</v>
      </c>
      <c r="BE5" t="s">
        <v>81</v>
      </c>
      <c r="BF5" t="s">
        <v>81</v>
      </c>
      <c r="BG5" t="s">
        <v>81</v>
      </c>
      <c r="BH5" t="s">
        <v>81</v>
      </c>
      <c r="BI5" t="s">
        <v>81</v>
      </c>
      <c r="BJ5" t="s">
        <v>81</v>
      </c>
      <c r="BK5" t="s">
        <v>81</v>
      </c>
      <c r="BL5" t="s">
        <v>81</v>
      </c>
      <c r="BM5" t="s">
        <v>81</v>
      </c>
      <c r="BN5" t="s">
        <v>81</v>
      </c>
      <c r="BO5" t="s">
        <v>81</v>
      </c>
      <c r="BP5" t="s">
        <v>81</v>
      </c>
      <c r="BQ5" t="s">
        <v>81</v>
      </c>
      <c r="BR5" t="s">
        <v>81</v>
      </c>
      <c r="BS5" t="s">
        <v>81</v>
      </c>
      <c r="BT5" t="s">
        <v>81</v>
      </c>
      <c r="BU5" t="s">
        <v>81</v>
      </c>
      <c r="BV5" t="s">
        <v>81</v>
      </c>
      <c r="BW5" t="s">
        <v>81</v>
      </c>
      <c r="BX5" t="s">
        <v>81</v>
      </c>
      <c r="BY5" t="s">
        <v>81</v>
      </c>
    </row>
    <row r="6" spans="1:77" x14ac:dyDescent="0.25">
      <c r="A6" s="1">
        <v>42376</v>
      </c>
      <c r="B6" t="s">
        <v>81</v>
      </c>
      <c r="C6" s="2">
        <v>315.7</v>
      </c>
      <c r="D6" s="2">
        <v>204.58</v>
      </c>
      <c r="E6" s="2">
        <v>161.41999999999999</v>
      </c>
      <c r="F6" s="2">
        <v>72.010000000000005</v>
      </c>
      <c r="G6" s="2">
        <v>206.23</v>
      </c>
      <c r="H6" s="2">
        <v>290.3</v>
      </c>
      <c r="I6" s="2">
        <v>44.16</v>
      </c>
      <c r="J6" s="2">
        <v>11.68</v>
      </c>
      <c r="K6" s="2">
        <v>42.32</v>
      </c>
      <c r="L6" s="2">
        <v>424.23</v>
      </c>
      <c r="M6" s="2">
        <v>37.54</v>
      </c>
      <c r="N6" s="2">
        <v>41.32</v>
      </c>
      <c r="O6" s="2">
        <v>2.09</v>
      </c>
      <c r="P6" s="2">
        <v>73.849999999999994</v>
      </c>
      <c r="Q6" s="2">
        <v>4.3499999999999996</v>
      </c>
      <c r="R6" s="2">
        <v>2.23</v>
      </c>
      <c r="S6" s="2">
        <v>247.6</v>
      </c>
      <c r="T6" s="2">
        <v>24.26</v>
      </c>
      <c r="U6" s="2">
        <v>16.48</v>
      </c>
      <c r="V6" s="2">
        <v>66.25</v>
      </c>
      <c r="W6" s="2">
        <v>32.56</v>
      </c>
      <c r="X6" s="2">
        <v>193.2</v>
      </c>
      <c r="Y6" s="2">
        <v>6.18</v>
      </c>
      <c r="Z6" s="2">
        <v>72.61</v>
      </c>
      <c r="AA6" s="2">
        <v>69.72</v>
      </c>
      <c r="AB6" s="2">
        <v>2.59</v>
      </c>
      <c r="AC6" s="2">
        <v>3.85</v>
      </c>
      <c r="AD6" s="2">
        <v>34.04</v>
      </c>
      <c r="AE6" s="2">
        <v>202.61</v>
      </c>
      <c r="AF6" s="2">
        <v>8.02</v>
      </c>
      <c r="AG6" s="2">
        <v>96.48</v>
      </c>
      <c r="AH6" s="2">
        <v>12.46</v>
      </c>
      <c r="AI6" s="2">
        <v>291.05</v>
      </c>
      <c r="AJ6" s="2">
        <v>18.079999999999998</v>
      </c>
      <c r="AK6" t="s">
        <v>81</v>
      </c>
      <c r="AL6" t="s">
        <v>81</v>
      </c>
      <c r="AM6" t="s">
        <v>81</v>
      </c>
      <c r="AN6" t="s">
        <v>81</v>
      </c>
      <c r="AO6" t="s">
        <v>81</v>
      </c>
      <c r="AP6" t="s">
        <v>81</v>
      </c>
      <c r="AQ6" t="s">
        <v>81</v>
      </c>
      <c r="AR6" t="s">
        <v>81</v>
      </c>
      <c r="AS6" t="s">
        <v>81</v>
      </c>
      <c r="AT6" t="s">
        <v>81</v>
      </c>
      <c r="AU6" t="s">
        <v>81</v>
      </c>
      <c r="AV6" t="s">
        <v>81</v>
      </c>
      <c r="AW6" t="s">
        <v>81</v>
      </c>
      <c r="AX6" t="s">
        <v>81</v>
      </c>
      <c r="AY6" t="s">
        <v>81</v>
      </c>
      <c r="AZ6" t="s">
        <v>81</v>
      </c>
      <c r="BA6" t="s">
        <v>81</v>
      </c>
      <c r="BB6" t="s">
        <v>81</v>
      </c>
      <c r="BC6" t="s">
        <v>81</v>
      </c>
      <c r="BD6" t="s">
        <v>81</v>
      </c>
      <c r="BE6" t="s">
        <v>81</v>
      </c>
      <c r="BF6" t="s">
        <v>81</v>
      </c>
      <c r="BG6" t="s">
        <v>81</v>
      </c>
      <c r="BH6" t="s">
        <v>81</v>
      </c>
      <c r="BI6" t="s">
        <v>81</v>
      </c>
      <c r="BJ6" t="s">
        <v>81</v>
      </c>
      <c r="BK6" t="s">
        <v>81</v>
      </c>
      <c r="BL6" t="s">
        <v>81</v>
      </c>
      <c r="BM6" t="s">
        <v>81</v>
      </c>
      <c r="BN6" t="s">
        <v>81</v>
      </c>
      <c r="BO6" t="s">
        <v>81</v>
      </c>
      <c r="BP6" t="s">
        <v>81</v>
      </c>
      <c r="BQ6" t="s">
        <v>81</v>
      </c>
      <c r="BR6" t="s">
        <v>81</v>
      </c>
      <c r="BS6" t="s">
        <v>81</v>
      </c>
      <c r="BT6" t="s">
        <v>81</v>
      </c>
      <c r="BU6" t="s">
        <v>81</v>
      </c>
      <c r="BV6" t="s">
        <v>81</v>
      </c>
      <c r="BW6" t="s">
        <v>81</v>
      </c>
      <c r="BX6" t="s">
        <v>81</v>
      </c>
      <c r="BY6" t="s">
        <v>81</v>
      </c>
    </row>
    <row r="7" spans="1:77" x14ac:dyDescent="0.25">
      <c r="A7" s="1">
        <v>42377</v>
      </c>
      <c r="B7" t="s">
        <v>81</v>
      </c>
      <c r="C7" s="2">
        <v>315.24</v>
      </c>
      <c r="D7" s="2">
        <v>203.65</v>
      </c>
      <c r="E7" s="2">
        <v>161.18</v>
      </c>
      <c r="F7" s="2">
        <v>71.66</v>
      </c>
      <c r="G7" s="2">
        <v>205.57</v>
      </c>
      <c r="H7" s="2">
        <v>289.58</v>
      </c>
      <c r="I7" s="2">
        <v>43.99</v>
      </c>
      <c r="J7" s="2">
        <v>11.67</v>
      </c>
      <c r="K7" s="2">
        <v>42.27</v>
      </c>
      <c r="L7" s="2">
        <v>423.91</v>
      </c>
      <c r="M7" s="2">
        <v>37.380000000000003</v>
      </c>
      <c r="N7" s="2">
        <v>41.24</v>
      </c>
      <c r="O7" s="2">
        <v>2.08</v>
      </c>
      <c r="P7" s="2">
        <v>73.83</v>
      </c>
      <c r="Q7" s="2">
        <v>4.3499999999999996</v>
      </c>
      <c r="R7" s="2">
        <v>2.23</v>
      </c>
      <c r="S7" s="2">
        <v>245.08</v>
      </c>
      <c r="T7" s="2">
        <v>24.13</v>
      </c>
      <c r="U7" s="2">
        <v>16.3</v>
      </c>
      <c r="V7" s="2">
        <v>66.19</v>
      </c>
      <c r="W7" s="2">
        <v>32.659999999999997</v>
      </c>
      <c r="X7" s="2">
        <v>192.17</v>
      </c>
      <c r="Y7" s="2">
        <v>6.15</v>
      </c>
      <c r="Z7" s="2">
        <v>72.55</v>
      </c>
      <c r="AA7" s="2">
        <v>69.650000000000006</v>
      </c>
      <c r="AB7" s="2">
        <v>2.59</v>
      </c>
      <c r="AC7" s="2">
        <v>3.93</v>
      </c>
      <c r="AD7" s="2">
        <v>34.08</v>
      </c>
      <c r="AE7" s="2">
        <v>201.68</v>
      </c>
      <c r="AF7" s="2">
        <v>7.98</v>
      </c>
      <c r="AG7" s="2">
        <v>97</v>
      </c>
      <c r="AH7" s="2">
        <v>12.07</v>
      </c>
      <c r="AI7" s="2">
        <v>289.93</v>
      </c>
      <c r="AJ7" s="2">
        <v>18.12</v>
      </c>
      <c r="AK7" t="s">
        <v>81</v>
      </c>
      <c r="AL7" t="s">
        <v>81</v>
      </c>
      <c r="AM7" t="s">
        <v>81</v>
      </c>
      <c r="AN7" t="s">
        <v>81</v>
      </c>
      <c r="AO7" t="s">
        <v>81</v>
      </c>
      <c r="AP7" t="s">
        <v>81</v>
      </c>
      <c r="AQ7" t="s">
        <v>81</v>
      </c>
      <c r="AR7" t="s">
        <v>81</v>
      </c>
      <c r="AS7" t="s">
        <v>81</v>
      </c>
      <c r="AT7" t="s">
        <v>81</v>
      </c>
      <c r="AU7" t="s">
        <v>81</v>
      </c>
      <c r="AV7" t="s">
        <v>81</v>
      </c>
      <c r="AW7" t="s">
        <v>81</v>
      </c>
      <c r="AX7" t="s">
        <v>81</v>
      </c>
      <c r="AY7" t="s">
        <v>81</v>
      </c>
      <c r="AZ7" t="s">
        <v>81</v>
      </c>
      <c r="BA7" t="s">
        <v>81</v>
      </c>
      <c r="BB7" t="s">
        <v>81</v>
      </c>
      <c r="BC7" t="s">
        <v>81</v>
      </c>
      <c r="BD7" t="s">
        <v>81</v>
      </c>
      <c r="BE7" t="s">
        <v>81</v>
      </c>
      <c r="BF7" t="s">
        <v>81</v>
      </c>
      <c r="BG7" t="s">
        <v>81</v>
      </c>
      <c r="BH7" t="s">
        <v>81</v>
      </c>
      <c r="BI7" t="s">
        <v>81</v>
      </c>
      <c r="BJ7" t="s">
        <v>81</v>
      </c>
      <c r="BK7" t="s">
        <v>81</v>
      </c>
      <c r="BL7" t="s">
        <v>81</v>
      </c>
      <c r="BM7" t="s">
        <v>81</v>
      </c>
      <c r="BN7" t="s">
        <v>81</v>
      </c>
      <c r="BO7" t="s">
        <v>81</v>
      </c>
      <c r="BP7" t="s">
        <v>81</v>
      </c>
      <c r="BQ7" t="s">
        <v>81</v>
      </c>
      <c r="BR7" t="s">
        <v>81</v>
      </c>
      <c r="BS7" t="s">
        <v>81</v>
      </c>
      <c r="BT7" t="s">
        <v>81</v>
      </c>
      <c r="BU7" t="s">
        <v>81</v>
      </c>
      <c r="BV7" t="s">
        <v>81</v>
      </c>
      <c r="BW7" t="s">
        <v>81</v>
      </c>
      <c r="BX7" t="s">
        <v>81</v>
      </c>
      <c r="BY7" t="s">
        <v>81</v>
      </c>
    </row>
    <row r="8" spans="1:77" x14ac:dyDescent="0.25">
      <c r="A8" s="1">
        <v>42380</v>
      </c>
      <c r="B8" t="s">
        <v>81</v>
      </c>
      <c r="C8" s="2">
        <v>316.17</v>
      </c>
      <c r="D8" s="2">
        <v>203.6</v>
      </c>
      <c r="E8" s="2">
        <v>161.66</v>
      </c>
      <c r="F8" s="2">
        <v>72.16</v>
      </c>
      <c r="G8" s="2">
        <v>205.74</v>
      </c>
      <c r="H8" s="2">
        <v>291.02</v>
      </c>
      <c r="I8" s="2">
        <v>44.16</v>
      </c>
      <c r="J8" s="2">
        <v>11.7</v>
      </c>
      <c r="K8" s="2">
        <v>42.38</v>
      </c>
      <c r="L8" s="2">
        <v>423.03</v>
      </c>
      <c r="M8" s="2">
        <v>37.44</v>
      </c>
      <c r="N8" s="2">
        <v>41.37</v>
      </c>
      <c r="O8" s="2">
        <v>2.09</v>
      </c>
      <c r="P8" s="2">
        <v>74.069999999999993</v>
      </c>
      <c r="Q8" s="2">
        <v>4.3499999999999996</v>
      </c>
      <c r="R8" s="2">
        <v>2.2400000000000002</v>
      </c>
      <c r="S8" s="2">
        <v>246.43</v>
      </c>
      <c r="T8" s="2">
        <v>24.12</v>
      </c>
      <c r="U8" s="2">
        <v>16.28</v>
      </c>
      <c r="V8" s="2">
        <v>66.260000000000005</v>
      </c>
      <c r="W8" s="2">
        <v>32.71</v>
      </c>
      <c r="X8" s="2">
        <v>190.99</v>
      </c>
      <c r="Y8" s="2">
        <v>6.16</v>
      </c>
      <c r="Z8" s="2">
        <v>72.45</v>
      </c>
      <c r="AA8" s="2">
        <v>69.84</v>
      </c>
      <c r="AB8" s="2">
        <v>2.59</v>
      </c>
      <c r="AC8" s="2">
        <v>3.85</v>
      </c>
      <c r="AD8" s="2">
        <v>34.119999999999997</v>
      </c>
      <c r="AE8" s="2">
        <v>202.47</v>
      </c>
      <c r="AF8" s="2">
        <v>8.01</v>
      </c>
      <c r="AG8" s="2">
        <v>96.26</v>
      </c>
      <c r="AH8" s="2">
        <v>12.39</v>
      </c>
      <c r="AI8" s="2">
        <v>290.44</v>
      </c>
      <c r="AJ8" s="2">
        <v>17.62</v>
      </c>
      <c r="AK8" t="s">
        <v>81</v>
      </c>
      <c r="AL8" t="s">
        <v>81</v>
      </c>
      <c r="AM8" t="s">
        <v>81</v>
      </c>
      <c r="AN8" t="s">
        <v>81</v>
      </c>
      <c r="AO8" t="s">
        <v>81</v>
      </c>
      <c r="AP8" t="s">
        <v>81</v>
      </c>
      <c r="AQ8" t="s">
        <v>81</v>
      </c>
      <c r="AR8" t="s">
        <v>81</v>
      </c>
      <c r="AS8" t="s">
        <v>81</v>
      </c>
      <c r="AT8" t="s">
        <v>81</v>
      </c>
      <c r="AU8" t="s">
        <v>81</v>
      </c>
      <c r="AV8" t="s">
        <v>81</v>
      </c>
      <c r="AW8" t="s">
        <v>81</v>
      </c>
      <c r="AX8" t="s">
        <v>81</v>
      </c>
      <c r="AY8" t="s">
        <v>81</v>
      </c>
      <c r="AZ8" t="s">
        <v>81</v>
      </c>
      <c r="BA8" t="s">
        <v>81</v>
      </c>
      <c r="BB8" t="s">
        <v>81</v>
      </c>
      <c r="BC8" t="s">
        <v>81</v>
      </c>
      <c r="BD8" t="s">
        <v>81</v>
      </c>
      <c r="BE8" t="s">
        <v>81</v>
      </c>
      <c r="BF8" t="s">
        <v>81</v>
      </c>
      <c r="BG8" t="s">
        <v>81</v>
      </c>
      <c r="BH8" t="s">
        <v>81</v>
      </c>
      <c r="BI8" t="s">
        <v>81</v>
      </c>
      <c r="BJ8" t="s">
        <v>81</v>
      </c>
      <c r="BK8" t="s">
        <v>81</v>
      </c>
      <c r="BL8" t="s">
        <v>81</v>
      </c>
      <c r="BM8" t="s">
        <v>81</v>
      </c>
      <c r="BN8" t="s">
        <v>81</v>
      </c>
      <c r="BO8" t="s">
        <v>81</v>
      </c>
      <c r="BP8" t="s">
        <v>81</v>
      </c>
      <c r="BQ8" t="s">
        <v>81</v>
      </c>
      <c r="BR8" t="s">
        <v>81</v>
      </c>
      <c r="BS8" t="s">
        <v>81</v>
      </c>
      <c r="BT8" t="s">
        <v>81</v>
      </c>
      <c r="BU8" t="s">
        <v>81</v>
      </c>
      <c r="BV8" t="s">
        <v>81</v>
      </c>
      <c r="BW8" t="s">
        <v>81</v>
      </c>
      <c r="BX8" t="s">
        <v>81</v>
      </c>
      <c r="BY8" t="s">
        <v>81</v>
      </c>
    </row>
    <row r="9" spans="1:77" x14ac:dyDescent="0.25">
      <c r="A9" s="1">
        <v>42381</v>
      </c>
      <c r="B9" t="s">
        <v>81</v>
      </c>
      <c r="C9" s="2">
        <v>317.97000000000003</v>
      </c>
      <c r="D9" s="2">
        <v>204.63</v>
      </c>
      <c r="E9" s="2">
        <v>162.58000000000001</v>
      </c>
      <c r="F9" s="2">
        <v>72.22</v>
      </c>
      <c r="G9" s="2">
        <v>205.91</v>
      </c>
      <c r="H9" s="2">
        <v>292.75</v>
      </c>
      <c r="I9" s="2">
        <v>44.54</v>
      </c>
      <c r="J9" s="2">
        <v>11.76</v>
      </c>
      <c r="K9" s="2">
        <v>42.62</v>
      </c>
      <c r="L9" s="2">
        <v>424.34</v>
      </c>
      <c r="M9" s="2">
        <v>37.75</v>
      </c>
      <c r="N9" s="2">
        <v>41.48</v>
      </c>
      <c r="O9" s="2">
        <v>2.11</v>
      </c>
      <c r="P9" s="2">
        <v>74.459999999999994</v>
      </c>
      <c r="Q9" s="2">
        <v>4.38</v>
      </c>
      <c r="R9" s="2">
        <v>2.25</v>
      </c>
      <c r="S9" s="2">
        <v>248.74</v>
      </c>
      <c r="T9" s="2">
        <v>24.2</v>
      </c>
      <c r="U9" s="2">
        <v>16.43</v>
      </c>
      <c r="V9" s="2">
        <v>66.37</v>
      </c>
      <c r="W9" s="2">
        <v>32.89</v>
      </c>
      <c r="X9" s="2">
        <v>191.86</v>
      </c>
      <c r="Y9" s="2">
        <v>6.19</v>
      </c>
      <c r="Z9" s="2">
        <v>72.900000000000006</v>
      </c>
      <c r="AA9" s="2">
        <v>70.150000000000006</v>
      </c>
      <c r="AB9" s="2">
        <v>2.6</v>
      </c>
      <c r="AC9" s="2">
        <v>3.84</v>
      </c>
      <c r="AD9" s="2">
        <v>34.36</v>
      </c>
      <c r="AE9" s="2">
        <v>203.72</v>
      </c>
      <c r="AF9" s="2">
        <v>8.06</v>
      </c>
      <c r="AG9" s="2">
        <v>96.62</v>
      </c>
      <c r="AH9" s="2">
        <v>12.62</v>
      </c>
      <c r="AI9" s="2">
        <v>292.87</v>
      </c>
      <c r="AJ9" s="2">
        <v>17.55</v>
      </c>
      <c r="AK9" t="s">
        <v>81</v>
      </c>
      <c r="AL9" t="s">
        <v>81</v>
      </c>
      <c r="AM9" t="s">
        <v>81</v>
      </c>
      <c r="AN9" t="s">
        <v>81</v>
      </c>
      <c r="AO9" t="s">
        <v>81</v>
      </c>
      <c r="AP9" t="s">
        <v>81</v>
      </c>
      <c r="AQ9" t="s">
        <v>81</v>
      </c>
      <c r="AR9" t="s">
        <v>81</v>
      </c>
      <c r="AS9" t="s">
        <v>81</v>
      </c>
      <c r="AT9" t="s">
        <v>81</v>
      </c>
      <c r="AU9" t="s">
        <v>81</v>
      </c>
      <c r="AV9" t="s">
        <v>81</v>
      </c>
      <c r="AW9" t="s">
        <v>81</v>
      </c>
      <c r="AX9" t="s">
        <v>81</v>
      </c>
      <c r="AY9" t="s">
        <v>81</v>
      </c>
      <c r="AZ9" t="s">
        <v>81</v>
      </c>
      <c r="BA9" t="s">
        <v>81</v>
      </c>
      <c r="BB9" t="s">
        <v>81</v>
      </c>
      <c r="BC9" t="s">
        <v>81</v>
      </c>
      <c r="BD9" t="s">
        <v>81</v>
      </c>
      <c r="BE9" t="s">
        <v>81</v>
      </c>
      <c r="BF9" t="s">
        <v>81</v>
      </c>
      <c r="BG9" t="s">
        <v>81</v>
      </c>
      <c r="BH9" t="s">
        <v>81</v>
      </c>
      <c r="BI9" t="s">
        <v>81</v>
      </c>
      <c r="BJ9" t="s">
        <v>81</v>
      </c>
      <c r="BK9" t="s">
        <v>81</v>
      </c>
      <c r="BL9" t="s">
        <v>81</v>
      </c>
      <c r="BM9" t="s">
        <v>81</v>
      </c>
      <c r="BN9" t="s">
        <v>81</v>
      </c>
      <c r="BO9" t="s">
        <v>81</v>
      </c>
      <c r="BP9" t="s">
        <v>81</v>
      </c>
      <c r="BQ9" t="s">
        <v>81</v>
      </c>
      <c r="BR9" t="s">
        <v>81</v>
      </c>
      <c r="BS9" t="s">
        <v>81</v>
      </c>
      <c r="BT9" t="s">
        <v>81</v>
      </c>
      <c r="BU9" t="s">
        <v>81</v>
      </c>
      <c r="BV9" t="s">
        <v>81</v>
      </c>
      <c r="BW9" t="s">
        <v>81</v>
      </c>
      <c r="BX9" t="s">
        <v>81</v>
      </c>
      <c r="BY9" t="s">
        <v>81</v>
      </c>
    </row>
    <row r="10" spans="1:77" x14ac:dyDescent="0.25">
      <c r="A10" s="1">
        <v>42382</v>
      </c>
      <c r="B10" t="s">
        <v>81</v>
      </c>
      <c r="C10" s="2">
        <v>315.51</v>
      </c>
      <c r="D10" s="2">
        <v>204.85</v>
      </c>
      <c r="E10" s="2">
        <v>161.32</v>
      </c>
      <c r="F10" s="2">
        <v>72.44</v>
      </c>
      <c r="G10" s="2">
        <v>205.21</v>
      </c>
      <c r="H10" s="2">
        <v>289.57</v>
      </c>
      <c r="I10" s="2">
        <v>44.35</v>
      </c>
      <c r="J10" s="2">
        <v>11.68</v>
      </c>
      <c r="K10" s="2">
        <v>42.28</v>
      </c>
      <c r="L10" s="2">
        <v>421.74</v>
      </c>
      <c r="M10" s="2">
        <v>37.58</v>
      </c>
      <c r="N10" s="2">
        <v>41.15</v>
      </c>
      <c r="O10" s="2">
        <v>2.11</v>
      </c>
      <c r="P10" s="2">
        <v>74.040000000000006</v>
      </c>
      <c r="Q10" s="2">
        <v>4.3600000000000003</v>
      </c>
      <c r="R10" s="2">
        <v>2.23</v>
      </c>
      <c r="S10" s="2">
        <v>246.58</v>
      </c>
      <c r="T10" s="2">
        <v>24.24</v>
      </c>
      <c r="U10" s="2">
        <v>16.37</v>
      </c>
      <c r="V10" s="2">
        <v>66.61</v>
      </c>
      <c r="W10" s="2">
        <v>32.92</v>
      </c>
      <c r="X10" s="2">
        <v>191.46</v>
      </c>
      <c r="Y10" s="2">
        <v>6.15</v>
      </c>
      <c r="Z10" s="2">
        <v>72.77</v>
      </c>
      <c r="AA10" s="2">
        <v>69.69</v>
      </c>
      <c r="AB10" s="2">
        <v>2.58</v>
      </c>
      <c r="AC10" s="2">
        <v>3.81</v>
      </c>
      <c r="AD10" s="2">
        <v>34.090000000000003</v>
      </c>
      <c r="AE10" s="2">
        <v>203.3</v>
      </c>
      <c r="AF10" s="2">
        <v>8.0399999999999991</v>
      </c>
      <c r="AG10" s="2">
        <v>96.64</v>
      </c>
      <c r="AH10" s="2">
        <v>12.32</v>
      </c>
      <c r="AI10" s="2">
        <v>291.60000000000002</v>
      </c>
      <c r="AJ10" s="2">
        <v>17.690000000000001</v>
      </c>
      <c r="AK10" t="s">
        <v>81</v>
      </c>
      <c r="AL10" t="s">
        <v>81</v>
      </c>
      <c r="AM10" t="s">
        <v>81</v>
      </c>
      <c r="AN10" t="s">
        <v>81</v>
      </c>
      <c r="AO10" t="s">
        <v>81</v>
      </c>
      <c r="AP10" t="s">
        <v>81</v>
      </c>
      <c r="AQ10" t="s">
        <v>81</v>
      </c>
      <c r="AR10" t="s">
        <v>81</v>
      </c>
      <c r="AS10" t="s">
        <v>81</v>
      </c>
      <c r="AT10" t="s">
        <v>81</v>
      </c>
      <c r="AU10" t="s">
        <v>81</v>
      </c>
      <c r="AV10" t="s">
        <v>81</v>
      </c>
      <c r="AW10" t="s">
        <v>81</v>
      </c>
      <c r="AX10" t="s">
        <v>81</v>
      </c>
      <c r="AY10" t="s">
        <v>81</v>
      </c>
      <c r="AZ10" t="s">
        <v>81</v>
      </c>
      <c r="BA10" t="s">
        <v>81</v>
      </c>
      <c r="BB10" t="s">
        <v>81</v>
      </c>
      <c r="BC10" t="s">
        <v>81</v>
      </c>
      <c r="BD10" t="s">
        <v>81</v>
      </c>
      <c r="BE10" t="s">
        <v>81</v>
      </c>
      <c r="BF10" t="s">
        <v>81</v>
      </c>
      <c r="BG10" t="s">
        <v>81</v>
      </c>
      <c r="BH10" t="s">
        <v>81</v>
      </c>
      <c r="BI10" t="s">
        <v>81</v>
      </c>
      <c r="BJ10" t="s">
        <v>81</v>
      </c>
      <c r="BK10" t="s">
        <v>81</v>
      </c>
      <c r="BL10" t="s">
        <v>81</v>
      </c>
      <c r="BM10" t="s">
        <v>81</v>
      </c>
      <c r="BN10" t="s">
        <v>81</v>
      </c>
      <c r="BO10" t="s">
        <v>81</v>
      </c>
      <c r="BP10" t="s">
        <v>81</v>
      </c>
      <c r="BQ10" t="s">
        <v>81</v>
      </c>
      <c r="BR10" t="s">
        <v>81</v>
      </c>
      <c r="BS10" t="s">
        <v>81</v>
      </c>
      <c r="BT10" t="s">
        <v>81</v>
      </c>
      <c r="BU10" t="s">
        <v>81</v>
      </c>
      <c r="BV10" t="s">
        <v>81</v>
      </c>
      <c r="BW10" t="s">
        <v>81</v>
      </c>
      <c r="BX10" t="s">
        <v>81</v>
      </c>
      <c r="BY10" t="s">
        <v>81</v>
      </c>
    </row>
    <row r="11" spans="1:77" x14ac:dyDescent="0.25">
      <c r="A11" s="1">
        <v>42383</v>
      </c>
      <c r="B11" t="s">
        <v>81</v>
      </c>
      <c r="C11" s="2">
        <v>316.08</v>
      </c>
      <c r="D11" s="2">
        <v>200.99</v>
      </c>
      <c r="E11" s="2">
        <v>161.61000000000001</v>
      </c>
      <c r="F11" s="2">
        <v>72.13</v>
      </c>
      <c r="G11" s="2">
        <v>201.8</v>
      </c>
      <c r="H11" s="2">
        <v>288.43</v>
      </c>
      <c r="I11" s="2">
        <v>43.99</v>
      </c>
      <c r="J11" s="2">
        <v>11.69</v>
      </c>
      <c r="K11" s="2">
        <v>42.35</v>
      </c>
      <c r="L11" s="2">
        <v>416.67</v>
      </c>
      <c r="M11" s="2">
        <v>37.28</v>
      </c>
      <c r="N11" s="2">
        <v>41.19</v>
      </c>
      <c r="O11" s="2">
        <v>2.08</v>
      </c>
      <c r="P11" s="2">
        <v>73.5</v>
      </c>
      <c r="Q11" s="2">
        <v>4.3099999999999996</v>
      </c>
      <c r="R11" s="2">
        <v>2.23</v>
      </c>
      <c r="S11" s="2">
        <v>245.89</v>
      </c>
      <c r="T11" s="2">
        <v>23.84</v>
      </c>
      <c r="U11" s="2">
        <v>16.149999999999999</v>
      </c>
      <c r="V11" s="2">
        <v>65.97</v>
      </c>
      <c r="W11" s="2">
        <v>32.82</v>
      </c>
      <c r="X11" s="2">
        <v>187.65</v>
      </c>
      <c r="Y11" s="2">
        <v>6.07</v>
      </c>
      <c r="Z11" s="2">
        <v>72.489999999999995</v>
      </c>
      <c r="AA11" s="2">
        <v>69.61</v>
      </c>
      <c r="AB11" s="2">
        <v>2.58</v>
      </c>
      <c r="AC11" s="2">
        <v>3.79</v>
      </c>
      <c r="AD11" s="2">
        <v>33.99</v>
      </c>
      <c r="AE11" s="2">
        <v>201.32</v>
      </c>
      <c r="AF11" s="2">
        <v>7.98</v>
      </c>
      <c r="AG11" s="2">
        <v>95.78</v>
      </c>
      <c r="AH11" s="2">
        <v>12.1</v>
      </c>
      <c r="AI11" s="2">
        <v>289.89999999999998</v>
      </c>
      <c r="AJ11" s="2">
        <v>17.48</v>
      </c>
      <c r="AK11" t="s">
        <v>81</v>
      </c>
      <c r="AL11" t="s">
        <v>81</v>
      </c>
      <c r="AM11" t="s">
        <v>81</v>
      </c>
      <c r="AN11" t="s">
        <v>81</v>
      </c>
      <c r="AO11" t="s">
        <v>81</v>
      </c>
      <c r="AP11" t="s">
        <v>81</v>
      </c>
      <c r="AQ11" t="s">
        <v>81</v>
      </c>
      <c r="AR11" t="s">
        <v>81</v>
      </c>
      <c r="AS11" t="s">
        <v>81</v>
      </c>
      <c r="AT11" t="s">
        <v>81</v>
      </c>
      <c r="AU11" t="s">
        <v>81</v>
      </c>
      <c r="AV11" t="s">
        <v>81</v>
      </c>
      <c r="AW11" t="s">
        <v>81</v>
      </c>
      <c r="AX11" t="s">
        <v>81</v>
      </c>
      <c r="AY11" t="s">
        <v>81</v>
      </c>
      <c r="AZ11" t="s">
        <v>81</v>
      </c>
      <c r="BA11" t="s">
        <v>81</v>
      </c>
      <c r="BB11" t="s">
        <v>81</v>
      </c>
      <c r="BC11" t="s">
        <v>81</v>
      </c>
      <c r="BD11" t="s">
        <v>81</v>
      </c>
      <c r="BE11" t="s">
        <v>81</v>
      </c>
      <c r="BF11" t="s">
        <v>81</v>
      </c>
      <c r="BG11" t="s">
        <v>81</v>
      </c>
      <c r="BH11" t="s">
        <v>81</v>
      </c>
      <c r="BI11" t="s">
        <v>81</v>
      </c>
      <c r="BJ11" t="s">
        <v>81</v>
      </c>
      <c r="BK11" t="s">
        <v>81</v>
      </c>
      <c r="BL11" t="s">
        <v>81</v>
      </c>
      <c r="BM11" t="s">
        <v>81</v>
      </c>
      <c r="BN11" t="s">
        <v>81</v>
      </c>
      <c r="BO11" t="s">
        <v>81</v>
      </c>
      <c r="BP11" t="s">
        <v>81</v>
      </c>
      <c r="BQ11" t="s">
        <v>81</v>
      </c>
      <c r="BR11" t="s">
        <v>81</v>
      </c>
      <c r="BS11" t="s">
        <v>81</v>
      </c>
      <c r="BT11" t="s">
        <v>81</v>
      </c>
      <c r="BU11" t="s">
        <v>81</v>
      </c>
      <c r="BV11" t="s">
        <v>81</v>
      </c>
      <c r="BW11" t="s">
        <v>81</v>
      </c>
      <c r="BX11" t="s">
        <v>81</v>
      </c>
      <c r="BY11" t="s">
        <v>81</v>
      </c>
    </row>
    <row r="12" spans="1:77" x14ac:dyDescent="0.25">
      <c r="A12" s="1">
        <v>42384</v>
      </c>
      <c r="B12" t="s">
        <v>81</v>
      </c>
      <c r="C12" s="2">
        <v>315.14</v>
      </c>
      <c r="D12" s="2">
        <v>199.01</v>
      </c>
      <c r="E12" s="2">
        <v>161.13</v>
      </c>
      <c r="F12" s="2">
        <v>71.989999999999995</v>
      </c>
      <c r="G12" s="2">
        <v>199.09</v>
      </c>
      <c r="H12" s="2">
        <v>288.01</v>
      </c>
      <c r="I12" s="2">
        <v>43.87</v>
      </c>
      <c r="J12" s="2">
        <v>11.66</v>
      </c>
      <c r="K12" s="2">
        <v>42.22</v>
      </c>
      <c r="L12" s="2">
        <v>415.32</v>
      </c>
      <c r="M12" s="2">
        <v>37.090000000000003</v>
      </c>
      <c r="N12" s="2">
        <v>41.09</v>
      </c>
      <c r="O12" s="2">
        <v>2.08</v>
      </c>
      <c r="P12" s="2">
        <v>73.31</v>
      </c>
      <c r="Q12" s="2">
        <v>4.2699999999999996</v>
      </c>
      <c r="R12" s="2">
        <v>2.23</v>
      </c>
      <c r="S12" s="2">
        <v>246.03</v>
      </c>
      <c r="T12" s="2">
        <v>23.75</v>
      </c>
      <c r="U12" s="2">
        <v>16.03</v>
      </c>
      <c r="V12" s="2">
        <v>65.67</v>
      </c>
      <c r="W12" s="2">
        <v>32.72</v>
      </c>
      <c r="X12" s="2">
        <v>185.11</v>
      </c>
      <c r="Y12" s="2">
        <v>6.04</v>
      </c>
      <c r="Z12" s="2">
        <v>71.489999999999995</v>
      </c>
      <c r="AA12" s="2">
        <v>69.489999999999995</v>
      </c>
      <c r="AB12" s="2">
        <v>2.57</v>
      </c>
      <c r="AC12" s="2">
        <v>3.75</v>
      </c>
      <c r="AD12" s="2">
        <v>33.770000000000003</v>
      </c>
      <c r="AE12" s="2">
        <v>200.61</v>
      </c>
      <c r="AF12" s="2">
        <v>7.95</v>
      </c>
      <c r="AG12" s="2">
        <v>95.15</v>
      </c>
      <c r="AH12" s="2">
        <v>11.87</v>
      </c>
      <c r="AI12" s="2">
        <v>288.95999999999998</v>
      </c>
      <c r="AJ12" s="2">
        <v>17.41</v>
      </c>
      <c r="AK12" t="s">
        <v>81</v>
      </c>
      <c r="AL12" t="s">
        <v>81</v>
      </c>
      <c r="AM12" t="s">
        <v>81</v>
      </c>
      <c r="AN12" t="s">
        <v>81</v>
      </c>
      <c r="AO12" t="s">
        <v>81</v>
      </c>
      <c r="AP12" t="s">
        <v>81</v>
      </c>
      <c r="AQ12" t="s">
        <v>81</v>
      </c>
      <c r="AR12" t="s">
        <v>81</v>
      </c>
      <c r="AS12" t="s">
        <v>81</v>
      </c>
      <c r="AT12" t="s">
        <v>81</v>
      </c>
      <c r="AU12" t="s">
        <v>81</v>
      </c>
      <c r="AV12" t="s">
        <v>81</v>
      </c>
      <c r="AW12" t="s">
        <v>81</v>
      </c>
      <c r="AX12" t="s">
        <v>81</v>
      </c>
      <c r="AY12" t="s">
        <v>81</v>
      </c>
      <c r="AZ12" t="s">
        <v>81</v>
      </c>
      <c r="BA12" t="s">
        <v>81</v>
      </c>
      <c r="BB12" t="s">
        <v>81</v>
      </c>
      <c r="BC12" t="s">
        <v>81</v>
      </c>
      <c r="BD12" t="s">
        <v>81</v>
      </c>
      <c r="BE12" t="s">
        <v>81</v>
      </c>
      <c r="BF12" t="s">
        <v>81</v>
      </c>
      <c r="BG12" t="s">
        <v>81</v>
      </c>
      <c r="BH12" t="s">
        <v>81</v>
      </c>
      <c r="BI12" t="s">
        <v>81</v>
      </c>
      <c r="BJ12" t="s">
        <v>81</v>
      </c>
      <c r="BK12" t="s">
        <v>81</v>
      </c>
      <c r="BL12" t="s">
        <v>81</v>
      </c>
      <c r="BM12" t="s">
        <v>81</v>
      </c>
      <c r="BN12" t="s">
        <v>81</v>
      </c>
      <c r="BO12" t="s">
        <v>81</v>
      </c>
      <c r="BP12" t="s">
        <v>81</v>
      </c>
      <c r="BQ12" t="s">
        <v>81</v>
      </c>
      <c r="BR12" t="s">
        <v>81</v>
      </c>
      <c r="BS12" t="s">
        <v>81</v>
      </c>
      <c r="BT12" t="s">
        <v>81</v>
      </c>
      <c r="BU12" t="s">
        <v>81</v>
      </c>
      <c r="BV12" t="s">
        <v>81</v>
      </c>
      <c r="BW12" t="s">
        <v>81</v>
      </c>
      <c r="BX12" t="s">
        <v>81</v>
      </c>
      <c r="BY12" t="s">
        <v>81</v>
      </c>
    </row>
    <row r="13" spans="1:77" x14ac:dyDescent="0.25">
      <c r="A13" s="1">
        <v>42387</v>
      </c>
      <c r="B13" t="s">
        <v>81</v>
      </c>
      <c r="C13" s="2">
        <v>315.7</v>
      </c>
      <c r="D13" s="2">
        <v>199.21</v>
      </c>
      <c r="E13" s="2">
        <v>161.41999999999999</v>
      </c>
      <c r="F13" s="2">
        <v>71.58</v>
      </c>
      <c r="G13" s="2">
        <v>199.55</v>
      </c>
      <c r="H13" s="2">
        <v>288.27999999999997</v>
      </c>
      <c r="I13" s="2">
        <v>44.03</v>
      </c>
      <c r="J13" s="2">
        <v>11.68</v>
      </c>
      <c r="K13" s="2">
        <v>42.3</v>
      </c>
      <c r="L13" s="2">
        <v>414</v>
      </c>
      <c r="M13" s="2">
        <v>37.15</v>
      </c>
      <c r="N13" s="2">
        <v>41.19</v>
      </c>
      <c r="O13" s="2">
        <v>2.08</v>
      </c>
      <c r="P13" s="2">
        <v>73.13</v>
      </c>
      <c r="Q13" s="2">
        <v>4.28</v>
      </c>
      <c r="R13" s="2">
        <v>2.23</v>
      </c>
      <c r="S13" s="2">
        <v>246.87</v>
      </c>
      <c r="T13" s="2">
        <v>23.91</v>
      </c>
      <c r="U13" s="2">
        <v>15.91</v>
      </c>
      <c r="V13" s="2">
        <v>65.88</v>
      </c>
      <c r="W13" s="2">
        <v>32.700000000000003</v>
      </c>
      <c r="X13" s="2">
        <v>187.1</v>
      </c>
      <c r="Y13" s="2">
        <v>6.06</v>
      </c>
      <c r="Z13" s="2">
        <v>70.42</v>
      </c>
      <c r="AA13" s="2">
        <v>69.64</v>
      </c>
      <c r="AB13" s="2">
        <v>2.57</v>
      </c>
      <c r="AC13" s="2">
        <v>3.68</v>
      </c>
      <c r="AD13" s="2">
        <v>33.770000000000003</v>
      </c>
      <c r="AE13" s="2">
        <v>201.12</v>
      </c>
      <c r="AF13" s="2">
        <v>7.97</v>
      </c>
      <c r="AG13" s="2">
        <v>95.27</v>
      </c>
      <c r="AH13" s="2">
        <v>11.7</v>
      </c>
      <c r="AI13" s="2">
        <v>289.63</v>
      </c>
      <c r="AJ13" s="2">
        <v>17.239999999999998</v>
      </c>
      <c r="AK13" t="s">
        <v>81</v>
      </c>
      <c r="AL13" t="s">
        <v>81</v>
      </c>
      <c r="AM13" t="s">
        <v>81</v>
      </c>
      <c r="AN13" t="s">
        <v>81</v>
      </c>
      <c r="AO13" t="s">
        <v>81</v>
      </c>
      <c r="AP13" t="s">
        <v>81</v>
      </c>
      <c r="AQ13" t="s">
        <v>81</v>
      </c>
      <c r="AR13" t="s">
        <v>81</v>
      </c>
      <c r="AS13" t="s">
        <v>81</v>
      </c>
      <c r="AT13" t="s">
        <v>81</v>
      </c>
      <c r="AU13" t="s">
        <v>81</v>
      </c>
      <c r="AV13" t="s">
        <v>81</v>
      </c>
      <c r="AW13" t="s">
        <v>81</v>
      </c>
      <c r="AX13" t="s">
        <v>81</v>
      </c>
      <c r="AY13" t="s">
        <v>81</v>
      </c>
      <c r="AZ13" t="s">
        <v>81</v>
      </c>
      <c r="BA13" t="s">
        <v>81</v>
      </c>
      <c r="BB13" t="s">
        <v>81</v>
      </c>
      <c r="BC13" t="s">
        <v>81</v>
      </c>
      <c r="BD13" t="s">
        <v>81</v>
      </c>
      <c r="BE13" t="s">
        <v>81</v>
      </c>
      <c r="BF13" t="s">
        <v>81</v>
      </c>
      <c r="BG13" t="s">
        <v>81</v>
      </c>
      <c r="BH13" t="s">
        <v>81</v>
      </c>
      <c r="BI13" t="s">
        <v>81</v>
      </c>
      <c r="BJ13" t="s">
        <v>81</v>
      </c>
      <c r="BK13" t="s">
        <v>81</v>
      </c>
      <c r="BL13" t="s">
        <v>81</v>
      </c>
      <c r="BM13" t="s">
        <v>81</v>
      </c>
      <c r="BN13" t="s">
        <v>81</v>
      </c>
      <c r="BO13" t="s">
        <v>81</v>
      </c>
      <c r="BP13" t="s">
        <v>81</v>
      </c>
      <c r="BQ13" t="s">
        <v>81</v>
      </c>
      <c r="BR13" t="s">
        <v>81</v>
      </c>
      <c r="BS13" t="s">
        <v>81</v>
      </c>
      <c r="BT13" t="s">
        <v>81</v>
      </c>
      <c r="BU13" t="s">
        <v>81</v>
      </c>
      <c r="BV13" t="s">
        <v>81</v>
      </c>
      <c r="BW13" t="s">
        <v>81</v>
      </c>
      <c r="BX13" t="s">
        <v>81</v>
      </c>
      <c r="BY13" t="s">
        <v>81</v>
      </c>
    </row>
    <row r="14" spans="1:77" x14ac:dyDescent="0.25">
      <c r="A14" s="1">
        <v>42388</v>
      </c>
      <c r="B14" t="s">
        <v>81</v>
      </c>
      <c r="C14" s="2">
        <v>315.02999999999997</v>
      </c>
      <c r="D14" s="2">
        <v>200.62</v>
      </c>
      <c r="E14" s="2">
        <v>161.07</v>
      </c>
      <c r="F14" s="2">
        <v>71.41</v>
      </c>
      <c r="G14" s="2">
        <v>200.33</v>
      </c>
      <c r="H14" s="2">
        <v>287.67</v>
      </c>
      <c r="I14" s="2">
        <v>44.04</v>
      </c>
      <c r="J14" s="2">
        <v>11.66</v>
      </c>
      <c r="K14" s="2">
        <v>42.21</v>
      </c>
      <c r="L14" s="2">
        <v>414.76</v>
      </c>
      <c r="M14" s="2">
        <v>37.11</v>
      </c>
      <c r="N14" s="2">
        <v>41.1</v>
      </c>
      <c r="O14" s="2">
        <v>2.09</v>
      </c>
      <c r="P14" s="2">
        <v>73.33</v>
      </c>
      <c r="Q14" s="2">
        <v>4.28</v>
      </c>
      <c r="R14" s="2">
        <v>2.23</v>
      </c>
      <c r="S14" s="2">
        <v>245.81</v>
      </c>
      <c r="T14" s="2">
        <v>24.04</v>
      </c>
      <c r="U14" s="2">
        <v>16.02</v>
      </c>
      <c r="V14" s="2">
        <v>66.37</v>
      </c>
      <c r="W14" s="2">
        <v>32.76</v>
      </c>
      <c r="X14" s="2">
        <v>187.78</v>
      </c>
      <c r="Y14" s="2">
        <v>6.09</v>
      </c>
      <c r="Z14" s="2">
        <v>70.81</v>
      </c>
      <c r="AA14" s="2">
        <v>69.55</v>
      </c>
      <c r="AB14" s="2">
        <v>2.57</v>
      </c>
      <c r="AC14" s="2">
        <v>3.69</v>
      </c>
      <c r="AD14" s="2">
        <v>33.869999999999997</v>
      </c>
      <c r="AE14" s="2">
        <v>202.02</v>
      </c>
      <c r="AF14" s="2">
        <v>7.99</v>
      </c>
      <c r="AG14" s="2">
        <v>95.81</v>
      </c>
      <c r="AH14" s="2">
        <v>11.73</v>
      </c>
      <c r="AI14" s="2">
        <v>289.74</v>
      </c>
      <c r="AJ14" s="2">
        <v>17.43</v>
      </c>
      <c r="AK14" t="s">
        <v>81</v>
      </c>
      <c r="AL14" t="s">
        <v>81</v>
      </c>
      <c r="AM14" t="s">
        <v>81</v>
      </c>
      <c r="AN14" t="s">
        <v>81</v>
      </c>
      <c r="AO14" t="s">
        <v>81</v>
      </c>
      <c r="AP14" t="s">
        <v>81</v>
      </c>
      <c r="AQ14" t="s">
        <v>81</v>
      </c>
      <c r="AR14" t="s">
        <v>81</v>
      </c>
      <c r="AS14" t="s">
        <v>81</v>
      </c>
      <c r="AT14" t="s">
        <v>81</v>
      </c>
      <c r="AU14" t="s">
        <v>81</v>
      </c>
      <c r="AV14" t="s">
        <v>81</v>
      </c>
      <c r="AW14" t="s">
        <v>81</v>
      </c>
      <c r="AX14" t="s">
        <v>81</v>
      </c>
      <c r="AY14" t="s">
        <v>81</v>
      </c>
      <c r="AZ14" t="s">
        <v>81</v>
      </c>
      <c r="BA14" t="s">
        <v>81</v>
      </c>
      <c r="BB14" t="s">
        <v>81</v>
      </c>
      <c r="BC14" t="s">
        <v>81</v>
      </c>
      <c r="BD14" t="s">
        <v>81</v>
      </c>
      <c r="BE14" t="s">
        <v>81</v>
      </c>
      <c r="BF14" t="s">
        <v>81</v>
      </c>
      <c r="BG14" t="s">
        <v>81</v>
      </c>
      <c r="BH14" t="s">
        <v>81</v>
      </c>
      <c r="BI14" t="s">
        <v>81</v>
      </c>
      <c r="BJ14" t="s">
        <v>81</v>
      </c>
      <c r="BK14" t="s">
        <v>81</v>
      </c>
      <c r="BL14" t="s">
        <v>81</v>
      </c>
      <c r="BM14" t="s">
        <v>81</v>
      </c>
      <c r="BN14" t="s">
        <v>81</v>
      </c>
      <c r="BO14" t="s">
        <v>81</v>
      </c>
      <c r="BP14" t="s">
        <v>81</v>
      </c>
      <c r="BQ14" t="s">
        <v>81</v>
      </c>
      <c r="BR14" t="s">
        <v>81</v>
      </c>
      <c r="BS14" t="s">
        <v>81</v>
      </c>
      <c r="BT14" t="s">
        <v>81</v>
      </c>
      <c r="BU14" t="s">
        <v>81</v>
      </c>
      <c r="BV14" t="s">
        <v>81</v>
      </c>
      <c r="BW14" t="s">
        <v>81</v>
      </c>
      <c r="BX14" t="s">
        <v>81</v>
      </c>
      <c r="BY14" t="s">
        <v>81</v>
      </c>
    </row>
    <row r="15" spans="1:77" x14ac:dyDescent="0.25">
      <c r="A15" s="1">
        <v>42389</v>
      </c>
      <c r="B15" t="s">
        <v>81</v>
      </c>
      <c r="C15" s="2">
        <v>315.32</v>
      </c>
      <c r="D15" s="2">
        <v>198.13</v>
      </c>
      <c r="E15" s="2">
        <v>161.22</v>
      </c>
      <c r="F15" s="2">
        <v>71.02</v>
      </c>
      <c r="G15" s="2">
        <v>197.21</v>
      </c>
      <c r="H15" s="2">
        <v>288.19</v>
      </c>
      <c r="I15" s="2">
        <v>43.87</v>
      </c>
      <c r="J15" s="2">
        <v>11.66</v>
      </c>
      <c r="K15" s="2">
        <v>42.25</v>
      </c>
      <c r="L15" s="2">
        <v>409.39</v>
      </c>
      <c r="M15" s="2">
        <v>36.9</v>
      </c>
      <c r="N15" s="2">
        <v>41.12</v>
      </c>
      <c r="O15" s="2">
        <v>2.0699999999999998</v>
      </c>
      <c r="P15" s="2">
        <v>72.56</v>
      </c>
      <c r="Q15" s="2">
        <v>4.24</v>
      </c>
      <c r="R15" s="2">
        <v>2.23</v>
      </c>
      <c r="S15" s="2">
        <v>247.32</v>
      </c>
      <c r="T15" s="2">
        <v>23.76</v>
      </c>
      <c r="U15" s="2">
        <v>15.68</v>
      </c>
      <c r="V15" s="2">
        <v>65.67</v>
      </c>
      <c r="W15" s="2">
        <v>32.65</v>
      </c>
      <c r="X15" s="2">
        <v>183.99</v>
      </c>
      <c r="Y15" s="2">
        <v>6.03</v>
      </c>
      <c r="Z15" s="2">
        <v>70.62</v>
      </c>
      <c r="AA15" s="2">
        <v>69.58</v>
      </c>
      <c r="AB15" s="2">
        <v>2.57</v>
      </c>
      <c r="AC15" s="2">
        <v>3.61</v>
      </c>
      <c r="AD15" s="2">
        <v>33.729999999999997</v>
      </c>
      <c r="AE15" s="2">
        <v>200.49</v>
      </c>
      <c r="AF15" s="2">
        <v>7.95</v>
      </c>
      <c r="AG15" s="2">
        <v>94.69</v>
      </c>
      <c r="AH15" s="2">
        <v>11.73</v>
      </c>
      <c r="AI15" s="2">
        <v>288.64999999999998</v>
      </c>
      <c r="AJ15" s="2">
        <v>17.170000000000002</v>
      </c>
      <c r="AK15" t="s">
        <v>81</v>
      </c>
      <c r="AL15" t="s">
        <v>81</v>
      </c>
      <c r="AM15" t="s">
        <v>81</v>
      </c>
      <c r="AN15" t="s">
        <v>81</v>
      </c>
      <c r="AO15" t="s">
        <v>81</v>
      </c>
      <c r="AP15" t="s">
        <v>81</v>
      </c>
      <c r="AQ15" t="s">
        <v>81</v>
      </c>
      <c r="AR15" t="s">
        <v>81</v>
      </c>
      <c r="AS15" t="s">
        <v>81</v>
      </c>
      <c r="AT15" t="s">
        <v>81</v>
      </c>
      <c r="AU15" t="s">
        <v>81</v>
      </c>
      <c r="AV15" t="s">
        <v>81</v>
      </c>
      <c r="AW15" t="s">
        <v>81</v>
      </c>
      <c r="AX15" t="s">
        <v>81</v>
      </c>
      <c r="AY15" t="s">
        <v>81</v>
      </c>
      <c r="AZ15" t="s">
        <v>81</v>
      </c>
      <c r="BA15" t="s">
        <v>81</v>
      </c>
      <c r="BB15" t="s">
        <v>81</v>
      </c>
      <c r="BC15" t="s">
        <v>81</v>
      </c>
      <c r="BD15" t="s">
        <v>81</v>
      </c>
      <c r="BE15" t="s">
        <v>81</v>
      </c>
      <c r="BF15" t="s">
        <v>81</v>
      </c>
      <c r="BG15" t="s">
        <v>81</v>
      </c>
      <c r="BH15" t="s">
        <v>81</v>
      </c>
      <c r="BI15" t="s">
        <v>81</v>
      </c>
      <c r="BJ15" t="s">
        <v>81</v>
      </c>
      <c r="BK15" t="s">
        <v>81</v>
      </c>
      <c r="BL15" t="s">
        <v>81</v>
      </c>
      <c r="BM15" t="s">
        <v>81</v>
      </c>
      <c r="BN15" t="s">
        <v>81</v>
      </c>
      <c r="BO15" t="s">
        <v>81</v>
      </c>
      <c r="BP15" t="s">
        <v>81</v>
      </c>
      <c r="BQ15" t="s">
        <v>81</v>
      </c>
      <c r="BR15" t="s">
        <v>81</v>
      </c>
      <c r="BS15" t="s">
        <v>81</v>
      </c>
      <c r="BT15" t="s">
        <v>81</v>
      </c>
      <c r="BU15" t="s">
        <v>81</v>
      </c>
      <c r="BV15" t="s">
        <v>81</v>
      </c>
      <c r="BW15" t="s">
        <v>81</v>
      </c>
      <c r="BX15" t="s">
        <v>81</v>
      </c>
      <c r="BY15" t="s">
        <v>81</v>
      </c>
    </row>
    <row r="16" spans="1:77" x14ac:dyDescent="0.25">
      <c r="A16" s="1">
        <v>42390</v>
      </c>
      <c r="B16" t="s">
        <v>81</v>
      </c>
      <c r="C16" s="2">
        <v>314.57</v>
      </c>
      <c r="D16" s="2">
        <v>199.9</v>
      </c>
      <c r="E16" s="2">
        <v>160.84</v>
      </c>
      <c r="F16" s="2">
        <v>70.39</v>
      </c>
      <c r="G16" s="2">
        <v>199.55</v>
      </c>
      <c r="H16" s="2">
        <v>287.11</v>
      </c>
      <c r="I16" s="2">
        <v>43.9</v>
      </c>
      <c r="J16" s="2">
        <v>11.63</v>
      </c>
      <c r="K16" s="2">
        <v>42.15</v>
      </c>
      <c r="L16" s="2">
        <v>409.62</v>
      </c>
      <c r="M16" s="2">
        <v>36.96</v>
      </c>
      <c r="N16" s="2">
        <v>41.02</v>
      </c>
      <c r="O16" s="2">
        <v>2.08</v>
      </c>
      <c r="P16" s="2">
        <v>72.67</v>
      </c>
      <c r="Q16" s="2">
        <v>4.25</v>
      </c>
      <c r="R16" s="2">
        <v>2.2200000000000002</v>
      </c>
      <c r="S16" s="2">
        <v>246.99</v>
      </c>
      <c r="T16" s="2">
        <v>23.82</v>
      </c>
      <c r="U16" s="2">
        <v>15.55</v>
      </c>
      <c r="V16" s="2">
        <v>66</v>
      </c>
      <c r="W16" s="2">
        <v>32.369999999999997</v>
      </c>
      <c r="X16" s="2">
        <v>185.57</v>
      </c>
      <c r="Y16" s="2">
        <v>6.04</v>
      </c>
      <c r="Z16" s="2">
        <v>69.94</v>
      </c>
      <c r="AA16" s="2">
        <v>69.38</v>
      </c>
      <c r="AB16" s="2">
        <v>2.56</v>
      </c>
      <c r="AC16" s="2">
        <v>3.43</v>
      </c>
      <c r="AD16" s="2">
        <v>33.6</v>
      </c>
      <c r="AE16" s="2">
        <v>200.72</v>
      </c>
      <c r="AF16" s="2">
        <v>7.97</v>
      </c>
      <c r="AG16" s="2">
        <v>94.89</v>
      </c>
      <c r="AH16" s="2">
        <v>11.8</v>
      </c>
      <c r="AI16" s="2">
        <v>288.83</v>
      </c>
      <c r="AJ16" s="2">
        <v>17.239999999999998</v>
      </c>
      <c r="AK16" t="s">
        <v>81</v>
      </c>
      <c r="AL16" t="s">
        <v>81</v>
      </c>
      <c r="AM16" t="s">
        <v>81</v>
      </c>
      <c r="AN16" t="s">
        <v>81</v>
      </c>
      <c r="AO16" t="s">
        <v>81</v>
      </c>
      <c r="AP16" t="s">
        <v>81</v>
      </c>
      <c r="AQ16" t="s">
        <v>81</v>
      </c>
      <c r="AR16" t="s">
        <v>81</v>
      </c>
      <c r="AS16" t="s">
        <v>81</v>
      </c>
      <c r="AT16" t="s">
        <v>81</v>
      </c>
      <c r="AU16" t="s">
        <v>81</v>
      </c>
      <c r="AV16" t="s">
        <v>81</v>
      </c>
      <c r="AW16" t="s">
        <v>81</v>
      </c>
      <c r="AX16" t="s">
        <v>81</v>
      </c>
      <c r="AY16" t="s">
        <v>81</v>
      </c>
      <c r="AZ16" t="s">
        <v>81</v>
      </c>
      <c r="BA16" t="s">
        <v>81</v>
      </c>
      <c r="BB16" t="s">
        <v>81</v>
      </c>
      <c r="BC16" t="s">
        <v>81</v>
      </c>
      <c r="BD16" t="s">
        <v>81</v>
      </c>
      <c r="BE16" t="s">
        <v>81</v>
      </c>
      <c r="BF16" t="s">
        <v>81</v>
      </c>
      <c r="BG16" t="s">
        <v>81</v>
      </c>
      <c r="BH16" t="s">
        <v>81</v>
      </c>
      <c r="BI16" t="s">
        <v>81</v>
      </c>
      <c r="BJ16" t="s">
        <v>81</v>
      </c>
      <c r="BK16" t="s">
        <v>81</v>
      </c>
      <c r="BL16" t="s">
        <v>81</v>
      </c>
      <c r="BM16" t="s">
        <v>81</v>
      </c>
      <c r="BN16" t="s">
        <v>81</v>
      </c>
      <c r="BO16" t="s">
        <v>81</v>
      </c>
      <c r="BP16" t="s">
        <v>81</v>
      </c>
      <c r="BQ16" t="s">
        <v>81</v>
      </c>
      <c r="BR16" t="s">
        <v>81</v>
      </c>
      <c r="BS16" t="s">
        <v>81</v>
      </c>
      <c r="BT16" t="s">
        <v>81</v>
      </c>
      <c r="BU16" t="s">
        <v>81</v>
      </c>
      <c r="BV16" t="s">
        <v>81</v>
      </c>
      <c r="BW16" t="s">
        <v>81</v>
      </c>
      <c r="BX16" t="s">
        <v>81</v>
      </c>
      <c r="BY16" t="s">
        <v>81</v>
      </c>
    </row>
    <row r="17" spans="1:77" x14ac:dyDescent="0.25">
      <c r="A17" s="1">
        <v>42391</v>
      </c>
      <c r="B17" t="s">
        <v>81</v>
      </c>
      <c r="C17" s="2">
        <v>312.92</v>
      </c>
      <c r="D17" s="2">
        <v>202.64</v>
      </c>
      <c r="E17" s="2">
        <v>160</v>
      </c>
      <c r="F17" s="2">
        <v>69.510000000000005</v>
      </c>
      <c r="G17" s="2">
        <v>203.39</v>
      </c>
      <c r="H17" s="2">
        <v>286.02999999999997</v>
      </c>
      <c r="I17" s="2">
        <v>43.89</v>
      </c>
      <c r="J17" s="2">
        <v>11.58</v>
      </c>
      <c r="K17" s="2">
        <v>41.94</v>
      </c>
      <c r="L17" s="2">
        <v>412.44</v>
      </c>
      <c r="M17" s="2">
        <v>37.049999999999997</v>
      </c>
      <c r="N17" s="2">
        <v>40.81</v>
      </c>
      <c r="O17" s="2">
        <v>2.09</v>
      </c>
      <c r="P17" s="2">
        <v>72.72</v>
      </c>
      <c r="Q17" s="2">
        <v>4.2699999999999996</v>
      </c>
      <c r="R17" s="2">
        <v>2.21</v>
      </c>
      <c r="S17" s="2">
        <v>244.34</v>
      </c>
      <c r="T17" s="2">
        <v>24.14</v>
      </c>
      <c r="U17" s="2">
        <v>15.58</v>
      </c>
      <c r="V17" s="2">
        <v>67.209999999999994</v>
      </c>
      <c r="W17" s="2">
        <v>32.99</v>
      </c>
      <c r="X17" s="2">
        <v>187.39</v>
      </c>
      <c r="Y17" s="2">
        <v>6.05</v>
      </c>
      <c r="Z17" s="2">
        <v>70.39</v>
      </c>
      <c r="AA17" s="2">
        <v>69.12</v>
      </c>
      <c r="AB17" s="2">
        <v>2.5499999999999998</v>
      </c>
      <c r="AC17" s="2">
        <v>3.61</v>
      </c>
      <c r="AD17" s="2">
        <v>33.74</v>
      </c>
      <c r="AE17" s="2">
        <v>202.31</v>
      </c>
      <c r="AF17" s="2">
        <v>8.01</v>
      </c>
      <c r="AG17" s="2">
        <v>95.71</v>
      </c>
      <c r="AH17" s="2">
        <v>11.64</v>
      </c>
      <c r="AI17" s="2">
        <v>288.77999999999997</v>
      </c>
      <c r="AJ17" s="2">
        <v>17.489999999999998</v>
      </c>
      <c r="AK17" t="s">
        <v>81</v>
      </c>
      <c r="AL17" t="s">
        <v>81</v>
      </c>
      <c r="AM17" t="s">
        <v>81</v>
      </c>
      <c r="AN17" t="s">
        <v>81</v>
      </c>
      <c r="AO17" t="s">
        <v>81</v>
      </c>
      <c r="AP17" t="s">
        <v>81</v>
      </c>
      <c r="AQ17" t="s">
        <v>81</v>
      </c>
      <c r="AR17" t="s">
        <v>81</v>
      </c>
      <c r="AS17" t="s">
        <v>81</v>
      </c>
      <c r="AT17" t="s">
        <v>81</v>
      </c>
      <c r="AU17" t="s">
        <v>81</v>
      </c>
      <c r="AV17" t="s">
        <v>81</v>
      </c>
      <c r="AW17" t="s">
        <v>81</v>
      </c>
      <c r="AX17" t="s">
        <v>81</v>
      </c>
      <c r="AY17" t="s">
        <v>81</v>
      </c>
      <c r="AZ17" t="s">
        <v>81</v>
      </c>
      <c r="BA17" t="s">
        <v>81</v>
      </c>
      <c r="BB17" t="s">
        <v>81</v>
      </c>
      <c r="BC17" t="s">
        <v>81</v>
      </c>
      <c r="BD17" t="s">
        <v>81</v>
      </c>
      <c r="BE17" t="s">
        <v>81</v>
      </c>
      <c r="BF17" t="s">
        <v>81</v>
      </c>
      <c r="BG17" t="s">
        <v>81</v>
      </c>
      <c r="BH17" t="s">
        <v>81</v>
      </c>
      <c r="BI17" t="s">
        <v>81</v>
      </c>
      <c r="BJ17" t="s">
        <v>81</v>
      </c>
      <c r="BK17" t="s">
        <v>81</v>
      </c>
      <c r="BL17" t="s">
        <v>81</v>
      </c>
      <c r="BM17" t="s">
        <v>81</v>
      </c>
      <c r="BN17" t="s">
        <v>81</v>
      </c>
      <c r="BO17" t="s">
        <v>81</v>
      </c>
      <c r="BP17" t="s">
        <v>81</v>
      </c>
      <c r="BQ17" t="s">
        <v>81</v>
      </c>
      <c r="BR17" t="s">
        <v>81</v>
      </c>
      <c r="BS17" t="s">
        <v>81</v>
      </c>
      <c r="BT17" t="s">
        <v>81</v>
      </c>
      <c r="BU17" t="s">
        <v>81</v>
      </c>
      <c r="BV17" t="s">
        <v>81</v>
      </c>
      <c r="BW17" t="s">
        <v>81</v>
      </c>
      <c r="BX17" t="s">
        <v>81</v>
      </c>
      <c r="BY17" t="s">
        <v>81</v>
      </c>
    </row>
    <row r="18" spans="1:77" x14ac:dyDescent="0.25">
      <c r="A18" s="1">
        <v>42394</v>
      </c>
      <c r="B18" t="s">
        <v>81</v>
      </c>
      <c r="C18" s="2">
        <v>312.39999999999998</v>
      </c>
      <c r="D18" s="2">
        <v>201.72</v>
      </c>
      <c r="E18" s="2">
        <v>159.72999999999999</v>
      </c>
      <c r="F18" s="2">
        <v>70.540000000000006</v>
      </c>
      <c r="G18" s="2">
        <v>203.44</v>
      </c>
      <c r="H18" s="2">
        <v>284.81</v>
      </c>
      <c r="I18" s="2">
        <v>43.9</v>
      </c>
      <c r="J18" s="2">
        <v>11.56</v>
      </c>
      <c r="K18" s="2">
        <v>41.86</v>
      </c>
      <c r="L18" s="2">
        <v>411.81</v>
      </c>
      <c r="M18" s="2">
        <v>37.06</v>
      </c>
      <c r="N18" s="2">
        <v>40.71</v>
      </c>
      <c r="O18" s="2">
        <v>2.08</v>
      </c>
      <c r="P18" s="2">
        <v>72.55</v>
      </c>
      <c r="Q18" s="2">
        <v>4.26</v>
      </c>
      <c r="R18" s="2">
        <v>2.21</v>
      </c>
      <c r="S18" s="2">
        <v>243.92</v>
      </c>
      <c r="T18" s="2">
        <v>24.14</v>
      </c>
      <c r="U18" s="2">
        <v>15.59</v>
      </c>
      <c r="V18" s="2">
        <v>67.22</v>
      </c>
      <c r="W18" s="2">
        <v>32.880000000000003</v>
      </c>
      <c r="X18" s="2">
        <v>187.6</v>
      </c>
      <c r="Y18" s="2">
        <v>6.03</v>
      </c>
      <c r="Z18" s="2">
        <v>69.87</v>
      </c>
      <c r="AA18" s="2">
        <v>69.03</v>
      </c>
      <c r="AB18" s="2">
        <v>2.54</v>
      </c>
      <c r="AC18" s="2">
        <v>3.66</v>
      </c>
      <c r="AD18" s="2">
        <v>33.67</v>
      </c>
      <c r="AE18" s="2">
        <v>201.94</v>
      </c>
      <c r="AF18" s="2">
        <v>8.02</v>
      </c>
      <c r="AG18" s="2">
        <v>96</v>
      </c>
      <c r="AH18" s="2">
        <v>11.65</v>
      </c>
      <c r="AI18" s="2">
        <v>288.83</v>
      </c>
      <c r="AJ18" s="2">
        <v>17.53</v>
      </c>
      <c r="AK18" t="s">
        <v>81</v>
      </c>
      <c r="AL18" t="s">
        <v>81</v>
      </c>
      <c r="AM18" t="s">
        <v>81</v>
      </c>
      <c r="AN18" t="s">
        <v>81</v>
      </c>
      <c r="AO18" t="s">
        <v>81</v>
      </c>
      <c r="AP18" t="s">
        <v>81</v>
      </c>
      <c r="AQ18" t="s">
        <v>81</v>
      </c>
      <c r="AR18" t="s">
        <v>81</v>
      </c>
      <c r="AS18" t="s">
        <v>81</v>
      </c>
      <c r="AT18" t="s">
        <v>81</v>
      </c>
      <c r="AU18" t="s">
        <v>81</v>
      </c>
      <c r="AV18" t="s">
        <v>81</v>
      </c>
      <c r="AW18" t="s">
        <v>81</v>
      </c>
      <c r="AX18" t="s">
        <v>81</v>
      </c>
      <c r="AY18" t="s">
        <v>81</v>
      </c>
      <c r="AZ18" t="s">
        <v>81</v>
      </c>
      <c r="BA18" t="s">
        <v>81</v>
      </c>
      <c r="BB18" t="s">
        <v>81</v>
      </c>
      <c r="BC18" t="s">
        <v>81</v>
      </c>
      <c r="BD18" t="s">
        <v>81</v>
      </c>
      <c r="BE18" t="s">
        <v>81</v>
      </c>
      <c r="BF18" t="s">
        <v>81</v>
      </c>
      <c r="BG18" t="s">
        <v>81</v>
      </c>
      <c r="BH18" t="s">
        <v>81</v>
      </c>
      <c r="BI18" t="s">
        <v>81</v>
      </c>
      <c r="BJ18" t="s">
        <v>81</v>
      </c>
      <c r="BK18" t="s">
        <v>81</v>
      </c>
      <c r="BL18" t="s">
        <v>81</v>
      </c>
      <c r="BM18" t="s">
        <v>81</v>
      </c>
      <c r="BN18" t="s">
        <v>81</v>
      </c>
      <c r="BO18" t="s">
        <v>81</v>
      </c>
      <c r="BP18" t="s">
        <v>81</v>
      </c>
      <c r="BQ18" t="s">
        <v>81</v>
      </c>
      <c r="BR18" t="s">
        <v>81</v>
      </c>
      <c r="BS18" t="s">
        <v>81</v>
      </c>
      <c r="BT18" t="s">
        <v>81</v>
      </c>
      <c r="BU18" t="s">
        <v>81</v>
      </c>
      <c r="BV18" t="s">
        <v>81</v>
      </c>
      <c r="BW18" t="s">
        <v>81</v>
      </c>
      <c r="BX18" t="s">
        <v>81</v>
      </c>
      <c r="BY18" t="s">
        <v>81</v>
      </c>
    </row>
    <row r="19" spans="1:77" x14ac:dyDescent="0.25">
      <c r="A19" s="1">
        <v>42395</v>
      </c>
      <c r="B19" t="s">
        <v>81</v>
      </c>
      <c r="C19" s="2">
        <v>312.64999999999998</v>
      </c>
      <c r="D19" s="2">
        <v>200.96</v>
      </c>
      <c r="E19" s="2">
        <v>159.86000000000001</v>
      </c>
      <c r="F19" s="2">
        <v>70.599999999999994</v>
      </c>
      <c r="G19" s="2">
        <v>202.29</v>
      </c>
      <c r="H19" s="2">
        <v>284.10000000000002</v>
      </c>
      <c r="I19" s="2">
        <v>43.83</v>
      </c>
      <c r="J19" s="2">
        <v>11.57</v>
      </c>
      <c r="K19" s="2">
        <v>41.9</v>
      </c>
      <c r="L19" s="2">
        <v>410.02</v>
      </c>
      <c r="M19" s="2">
        <v>37</v>
      </c>
      <c r="N19" s="2">
        <v>40.79</v>
      </c>
      <c r="O19" s="2">
        <v>2.08</v>
      </c>
      <c r="P19" s="2">
        <v>72.53</v>
      </c>
      <c r="Q19" s="2">
        <v>4.25</v>
      </c>
      <c r="R19" s="2">
        <v>2.2000000000000002</v>
      </c>
      <c r="S19" s="2">
        <v>243.98</v>
      </c>
      <c r="T19" s="2">
        <v>23.98</v>
      </c>
      <c r="U19" s="2">
        <v>15.52</v>
      </c>
      <c r="V19" s="2">
        <v>67.22</v>
      </c>
      <c r="W19" s="2">
        <v>32.9</v>
      </c>
      <c r="X19" s="2">
        <v>186.24</v>
      </c>
      <c r="Y19" s="2">
        <v>6.01</v>
      </c>
      <c r="Z19" s="2">
        <v>69.540000000000006</v>
      </c>
      <c r="AA19" s="2">
        <v>68.989999999999995</v>
      </c>
      <c r="AB19" s="2">
        <v>2.54</v>
      </c>
      <c r="AC19" s="2">
        <v>3.59</v>
      </c>
      <c r="AD19" s="2">
        <v>33.71</v>
      </c>
      <c r="AE19" s="2">
        <v>201.9</v>
      </c>
      <c r="AF19" s="2">
        <v>8.0299999999999994</v>
      </c>
      <c r="AG19" s="2">
        <v>95.3</v>
      </c>
      <c r="AH19" s="2">
        <v>11.61</v>
      </c>
      <c r="AI19" s="2">
        <v>288.48</v>
      </c>
      <c r="AJ19" s="2">
        <v>17.39</v>
      </c>
      <c r="AK19" t="s">
        <v>81</v>
      </c>
      <c r="AL19" t="s">
        <v>81</v>
      </c>
      <c r="AM19" t="s">
        <v>81</v>
      </c>
      <c r="AN19" t="s">
        <v>81</v>
      </c>
      <c r="AO19" t="s">
        <v>81</v>
      </c>
      <c r="AP19" t="s">
        <v>81</v>
      </c>
      <c r="AQ19" t="s">
        <v>81</v>
      </c>
      <c r="AR19" t="s">
        <v>81</v>
      </c>
      <c r="AS19" t="s">
        <v>81</v>
      </c>
      <c r="AT19" t="s">
        <v>81</v>
      </c>
      <c r="AU19" t="s">
        <v>81</v>
      </c>
      <c r="AV19" t="s">
        <v>81</v>
      </c>
      <c r="AW19" t="s">
        <v>81</v>
      </c>
      <c r="AX19" t="s">
        <v>81</v>
      </c>
      <c r="AY19" t="s">
        <v>81</v>
      </c>
      <c r="AZ19" t="s">
        <v>81</v>
      </c>
      <c r="BA19" t="s">
        <v>81</v>
      </c>
      <c r="BB19" t="s">
        <v>81</v>
      </c>
      <c r="BC19" t="s">
        <v>81</v>
      </c>
      <c r="BD19" t="s">
        <v>81</v>
      </c>
      <c r="BE19" t="s">
        <v>81</v>
      </c>
      <c r="BF19" t="s">
        <v>81</v>
      </c>
      <c r="BG19" t="s">
        <v>81</v>
      </c>
      <c r="BH19" t="s">
        <v>81</v>
      </c>
      <c r="BI19" t="s">
        <v>81</v>
      </c>
      <c r="BJ19" t="s">
        <v>81</v>
      </c>
      <c r="BK19" t="s">
        <v>81</v>
      </c>
      <c r="BL19" t="s">
        <v>81</v>
      </c>
      <c r="BM19" t="s">
        <v>81</v>
      </c>
      <c r="BN19" t="s">
        <v>81</v>
      </c>
      <c r="BO19" t="s">
        <v>81</v>
      </c>
      <c r="BP19" t="s">
        <v>81</v>
      </c>
      <c r="BQ19" t="s">
        <v>81</v>
      </c>
      <c r="BR19" t="s">
        <v>81</v>
      </c>
      <c r="BS19" t="s">
        <v>81</v>
      </c>
      <c r="BT19" t="s">
        <v>81</v>
      </c>
      <c r="BU19" t="s">
        <v>81</v>
      </c>
      <c r="BV19" t="s">
        <v>81</v>
      </c>
      <c r="BW19" t="s">
        <v>81</v>
      </c>
      <c r="BX19" t="s">
        <v>81</v>
      </c>
      <c r="BY19" t="s">
        <v>81</v>
      </c>
    </row>
    <row r="20" spans="1:77" x14ac:dyDescent="0.25">
      <c r="A20" s="1">
        <v>42396</v>
      </c>
      <c r="B20" t="s">
        <v>81</v>
      </c>
      <c r="C20" s="2">
        <v>313.92</v>
      </c>
      <c r="D20" s="2">
        <v>203.2</v>
      </c>
      <c r="E20" s="2">
        <v>160.51</v>
      </c>
      <c r="F20" s="2">
        <v>70.92</v>
      </c>
      <c r="G20" s="2">
        <v>204.36</v>
      </c>
      <c r="H20" s="2">
        <v>284.33999999999997</v>
      </c>
      <c r="I20" s="2">
        <v>43.89</v>
      </c>
      <c r="J20" s="2">
        <v>11.62</v>
      </c>
      <c r="K20" s="2">
        <v>42.07</v>
      </c>
      <c r="L20" s="2">
        <v>413.01</v>
      </c>
      <c r="M20" s="2">
        <v>37.049999999999997</v>
      </c>
      <c r="N20" s="2">
        <v>40.94</v>
      </c>
      <c r="O20" s="2">
        <v>2.08</v>
      </c>
      <c r="P20" s="2">
        <v>72.650000000000006</v>
      </c>
      <c r="Q20" s="2">
        <v>4.25</v>
      </c>
      <c r="R20" s="2">
        <v>2.2200000000000002</v>
      </c>
      <c r="S20" s="2">
        <v>244.22</v>
      </c>
      <c r="T20" s="2">
        <v>24.02</v>
      </c>
      <c r="U20" s="2">
        <v>15.66</v>
      </c>
      <c r="V20" s="2">
        <v>67.83</v>
      </c>
      <c r="W20" s="2">
        <v>33.15</v>
      </c>
      <c r="X20" s="2">
        <v>187.75</v>
      </c>
      <c r="Y20" s="2">
        <v>6.03</v>
      </c>
      <c r="Z20" s="2">
        <v>70.180000000000007</v>
      </c>
      <c r="AA20" s="2">
        <v>69.34</v>
      </c>
      <c r="AB20" s="2">
        <v>2.5499999999999998</v>
      </c>
      <c r="AC20" s="2">
        <v>3.67</v>
      </c>
      <c r="AD20" s="2">
        <v>33.86</v>
      </c>
      <c r="AE20" s="2">
        <v>202.23</v>
      </c>
      <c r="AF20" s="2">
        <v>8.07</v>
      </c>
      <c r="AG20" s="2">
        <v>96.32</v>
      </c>
      <c r="AH20" s="2">
        <v>11.61</v>
      </c>
      <c r="AI20" s="2">
        <v>288.72000000000003</v>
      </c>
      <c r="AJ20" s="2">
        <v>17.600000000000001</v>
      </c>
      <c r="AK20" t="s">
        <v>81</v>
      </c>
      <c r="AL20" t="s">
        <v>81</v>
      </c>
      <c r="AM20" t="s">
        <v>81</v>
      </c>
      <c r="AN20" t="s">
        <v>81</v>
      </c>
      <c r="AO20" t="s">
        <v>81</v>
      </c>
      <c r="AP20" t="s">
        <v>81</v>
      </c>
      <c r="AQ20" t="s">
        <v>81</v>
      </c>
      <c r="AR20" t="s">
        <v>81</v>
      </c>
      <c r="AS20" t="s">
        <v>81</v>
      </c>
      <c r="AT20" t="s">
        <v>81</v>
      </c>
      <c r="AU20" t="s">
        <v>81</v>
      </c>
      <c r="AV20" t="s">
        <v>81</v>
      </c>
      <c r="AW20" t="s">
        <v>81</v>
      </c>
      <c r="AX20" t="s">
        <v>81</v>
      </c>
      <c r="AY20" t="s">
        <v>81</v>
      </c>
      <c r="AZ20" t="s">
        <v>81</v>
      </c>
      <c r="BA20" t="s">
        <v>81</v>
      </c>
      <c r="BB20" t="s">
        <v>81</v>
      </c>
      <c r="BC20" t="s">
        <v>81</v>
      </c>
      <c r="BD20" t="s">
        <v>81</v>
      </c>
      <c r="BE20" t="s">
        <v>81</v>
      </c>
      <c r="BF20" t="s">
        <v>81</v>
      </c>
      <c r="BG20" t="s">
        <v>81</v>
      </c>
      <c r="BH20" t="s">
        <v>81</v>
      </c>
      <c r="BI20" t="s">
        <v>81</v>
      </c>
      <c r="BJ20" t="s">
        <v>81</v>
      </c>
      <c r="BK20" t="s">
        <v>81</v>
      </c>
      <c r="BL20" t="s">
        <v>81</v>
      </c>
      <c r="BM20" t="s">
        <v>81</v>
      </c>
      <c r="BN20" t="s">
        <v>81</v>
      </c>
      <c r="BO20" t="s">
        <v>81</v>
      </c>
      <c r="BP20" t="s">
        <v>81</v>
      </c>
      <c r="BQ20" t="s">
        <v>81</v>
      </c>
      <c r="BR20" t="s">
        <v>81</v>
      </c>
      <c r="BS20" t="s">
        <v>81</v>
      </c>
      <c r="BT20" t="s">
        <v>81</v>
      </c>
      <c r="BU20" t="s">
        <v>81</v>
      </c>
      <c r="BV20" t="s">
        <v>81</v>
      </c>
      <c r="BW20" t="s">
        <v>81</v>
      </c>
      <c r="BX20" t="s">
        <v>81</v>
      </c>
      <c r="BY20" t="s">
        <v>81</v>
      </c>
    </row>
    <row r="21" spans="1:77" x14ac:dyDescent="0.25">
      <c r="A21" s="1">
        <v>42397</v>
      </c>
      <c r="B21" t="s">
        <v>81</v>
      </c>
      <c r="C21" s="2">
        <v>313.23</v>
      </c>
      <c r="D21" s="2">
        <v>203.51</v>
      </c>
      <c r="E21" s="2">
        <v>160.15</v>
      </c>
      <c r="F21" s="2">
        <v>69.94</v>
      </c>
      <c r="G21" s="2">
        <v>204.28</v>
      </c>
      <c r="H21" s="2">
        <v>282.75</v>
      </c>
      <c r="I21" s="2">
        <v>43.67</v>
      </c>
      <c r="J21" s="2">
        <v>11.59</v>
      </c>
      <c r="K21" s="2">
        <v>41.98</v>
      </c>
      <c r="L21" s="2">
        <v>411.1</v>
      </c>
      <c r="M21" s="2">
        <v>36.85</v>
      </c>
      <c r="N21" s="2">
        <v>40.89</v>
      </c>
      <c r="O21" s="2">
        <v>2.0699999999999998</v>
      </c>
      <c r="P21" s="2">
        <v>72.489999999999995</v>
      </c>
      <c r="Q21" s="2">
        <v>4.22</v>
      </c>
      <c r="R21" s="2">
        <v>2.21</v>
      </c>
      <c r="S21" s="2">
        <v>241.76</v>
      </c>
      <c r="T21" s="2">
        <v>23.82</v>
      </c>
      <c r="U21" s="2">
        <v>15.65</v>
      </c>
      <c r="V21" s="2">
        <v>68.14</v>
      </c>
      <c r="W21" s="2">
        <v>33.22</v>
      </c>
      <c r="X21" s="2">
        <v>185.85</v>
      </c>
      <c r="Y21" s="2">
        <v>6.01</v>
      </c>
      <c r="Z21" s="2">
        <v>70.25</v>
      </c>
      <c r="AA21" s="2">
        <v>69.02</v>
      </c>
      <c r="AB21" s="2">
        <v>2.54</v>
      </c>
      <c r="AC21" s="2">
        <v>3.77</v>
      </c>
      <c r="AD21" s="2">
        <v>33.74</v>
      </c>
      <c r="AE21" s="2">
        <v>201.36</v>
      </c>
      <c r="AF21" s="2">
        <v>8.01</v>
      </c>
      <c r="AG21" s="2">
        <v>96.34</v>
      </c>
      <c r="AH21" s="2">
        <v>11.42</v>
      </c>
      <c r="AI21" s="2">
        <v>287.16000000000003</v>
      </c>
      <c r="AJ21" s="2">
        <v>17.64</v>
      </c>
      <c r="AK21" t="s">
        <v>81</v>
      </c>
      <c r="AL21" t="s">
        <v>81</v>
      </c>
      <c r="AM21" t="s">
        <v>81</v>
      </c>
      <c r="AN21" t="s">
        <v>81</v>
      </c>
      <c r="AO21" t="s">
        <v>81</v>
      </c>
      <c r="AP21" t="s">
        <v>81</v>
      </c>
      <c r="AQ21" t="s">
        <v>81</v>
      </c>
      <c r="AR21" t="s">
        <v>81</v>
      </c>
      <c r="AS21" t="s">
        <v>81</v>
      </c>
      <c r="AT21" t="s">
        <v>81</v>
      </c>
      <c r="AU21" t="s">
        <v>81</v>
      </c>
      <c r="AV21" t="s">
        <v>81</v>
      </c>
      <c r="AW21" t="s">
        <v>81</v>
      </c>
      <c r="AX21" t="s">
        <v>81</v>
      </c>
      <c r="AY21" t="s">
        <v>81</v>
      </c>
      <c r="AZ21" t="s">
        <v>81</v>
      </c>
      <c r="BA21" t="s">
        <v>81</v>
      </c>
      <c r="BB21" t="s">
        <v>81</v>
      </c>
      <c r="BC21" t="s">
        <v>81</v>
      </c>
      <c r="BD21" t="s">
        <v>81</v>
      </c>
      <c r="BE21" t="s">
        <v>81</v>
      </c>
      <c r="BF21" t="s">
        <v>81</v>
      </c>
      <c r="BG21" t="s">
        <v>81</v>
      </c>
      <c r="BH21" t="s">
        <v>81</v>
      </c>
      <c r="BI21" t="s">
        <v>81</v>
      </c>
      <c r="BJ21" t="s">
        <v>81</v>
      </c>
      <c r="BK21" t="s">
        <v>81</v>
      </c>
      <c r="BL21" t="s">
        <v>81</v>
      </c>
      <c r="BM21" t="s">
        <v>81</v>
      </c>
      <c r="BN21" t="s">
        <v>81</v>
      </c>
      <c r="BO21" t="s">
        <v>81</v>
      </c>
      <c r="BP21" t="s">
        <v>81</v>
      </c>
      <c r="BQ21" t="s">
        <v>81</v>
      </c>
      <c r="BR21" t="s">
        <v>81</v>
      </c>
      <c r="BS21" t="s">
        <v>81</v>
      </c>
      <c r="BT21" t="s">
        <v>81</v>
      </c>
      <c r="BU21" t="s">
        <v>81</v>
      </c>
      <c r="BV21" t="s">
        <v>81</v>
      </c>
      <c r="BW21" t="s">
        <v>81</v>
      </c>
      <c r="BX21" t="s">
        <v>81</v>
      </c>
      <c r="BY21" t="s">
        <v>81</v>
      </c>
    </row>
    <row r="22" spans="1:77" x14ac:dyDescent="0.25">
      <c r="A22" s="1">
        <v>42398</v>
      </c>
      <c r="B22" t="s">
        <v>81</v>
      </c>
      <c r="C22" s="2">
        <v>312.42</v>
      </c>
      <c r="D22" s="2">
        <v>203.21</v>
      </c>
      <c r="E22" s="2">
        <v>159.74</v>
      </c>
      <c r="F22" s="2">
        <v>70.38</v>
      </c>
      <c r="G22" s="2">
        <v>204.22</v>
      </c>
      <c r="H22" s="2">
        <v>281.08999999999997</v>
      </c>
      <c r="I22" s="2">
        <v>43.56</v>
      </c>
      <c r="J22" s="2">
        <v>11.56</v>
      </c>
      <c r="K22" s="2">
        <v>41.86</v>
      </c>
      <c r="L22" s="2">
        <v>411.13</v>
      </c>
      <c r="M22" s="2">
        <v>36.79</v>
      </c>
      <c r="N22" s="2">
        <v>40.78</v>
      </c>
      <c r="O22" s="2">
        <v>2.08</v>
      </c>
      <c r="P22" s="2">
        <v>72.510000000000005</v>
      </c>
      <c r="Q22" s="2">
        <v>4.22</v>
      </c>
      <c r="R22" s="2">
        <v>2.21</v>
      </c>
      <c r="S22" s="2">
        <v>236.99</v>
      </c>
      <c r="T22" s="2">
        <v>23.78</v>
      </c>
      <c r="U22" s="2">
        <v>15.74</v>
      </c>
      <c r="V22" s="2">
        <v>68.959999999999994</v>
      </c>
      <c r="W22" s="2">
        <v>33.08</v>
      </c>
      <c r="X22" s="2">
        <v>186.37</v>
      </c>
      <c r="Y22" s="2">
        <v>6.01</v>
      </c>
      <c r="Z22" s="2">
        <v>70.36</v>
      </c>
      <c r="AA22" s="2">
        <v>68.989999999999995</v>
      </c>
      <c r="AB22" s="2">
        <v>2.5299999999999998</v>
      </c>
      <c r="AC22" s="2">
        <v>3.79</v>
      </c>
      <c r="AD22" s="2">
        <v>33.58</v>
      </c>
      <c r="AE22" s="2">
        <v>201.32</v>
      </c>
      <c r="AF22" s="2">
        <v>8.02</v>
      </c>
      <c r="AG22" s="2">
        <v>96.66</v>
      </c>
      <c r="AH22" s="2">
        <v>11.21</v>
      </c>
      <c r="AI22" s="2">
        <v>286.54000000000002</v>
      </c>
      <c r="AJ22" s="2">
        <v>17.84</v>
      </c>
      <c r="AK22" t="s">
        <v>81</v>
      </c>
      <c r="AL22" t="s">
        <v>81</v>
      </c>
      <c r="AM22" t="s">
        <v>81</v>
      </c>
      <c r="AN22" t="s">
        <v>81</v>
      </c>
      <c r="AO22" t="s">
        <v>81</v>
      </c>
      <c r="AP22" t="s">
        <v>81</v>
      </c>
      <c r="AQ22" t="s">
        <v>81</v>
      </c>
      <c r="AR22" t="s">
        <v>81</v>
      </c>
      <c r="AS22" t="s">
        <v>81</v>
      </c>
      <c r="AT22" t="s">
        <v>81</v>
      </c>
      <c r="AU22" t="s">
        <v>81</v>
      </c>
      <c r="AV22" t="s">
        <v>81</v>
      </c>
      <c r="AW22" t="s">
        <v>81</v>
      </c>
      <c r="AX22" t="s">
        <v>81</v>
      </c>
      <c r="AY22" t="s">
        <v>81</v>
      </c>
      <c r="AZ22" t="s">
        <v>81</v>
      </c>
      <c r="BA22" t="s">
        <v>81</v>
      </c>
      <c r="BB22" t="s">
        <v>81</v>
      </c>
      <c r="BC22" t="s">
        <v>81</v>
      </c>
      <c r="BD22" t="s">
        <v>81</v>
      </c>
      <c r="BE22" t="s">
        <v>81</v>
      </c>
      <c r="BF22" t="s">
        <v>81</v>
      </c>
      <c r="BG22" t="s">
        <v>81</v>
      </c>
      <c r="BH22" t="s">
        <v>81</v>
      </c>
      <c r="BI22" t="s">
        <v>81</v>
      </c>
      <c r="BJ22" t="s">
        <v>81</v>
      </c>
      <c r="BK22" t="s">
        <v>81</v>
      </c>
      <c r="BL22" t="s">
        <v>81</v>
      </c>
      <c r="BM22" t="s">
        <v>81</v>
      </c>
      <c r="BN22" t="s">
        <v>81</v>
      </c>
      <c r="BO22" t="s">
        <v>81</v>
      </c>
      <c r="BP22" t="s">
        <v>81</v>
      </c>
      <c r="BQ22" t="s">
        <v>81</v>
      </c>
      <c r="BR22" t="s">
        <v>81</v>
      </c>
      <c r="BS22" t="s">
        <v>81</v>
      </c>
      <c r="BT22" t="s">
        <v>81</v>
      </c>
      <c r="BU22" t="s">
        <v>81</v>
      </c>
      <c r="BV22" t="s">
        <v>81</v>
      </c>
      <c r="BW22" t="s">
        <v>81</v>
      </c>
      <c r="BX22" t="s">
        <v>81</v>
      </c>
      <c r="BY22" t="s">
        <v>81</v>
      </c>
    </row>
    <row r="23" spans="1:77" x14ac:dyDescent="0.25">
      <c r="A23" s="1">
        <v>42401</v>
      </c>
      <c r="B23" t="s">
        <v>81</v>
      </c>
      <c r="C23" s="2">
        <v>310.93</v>
      </c>
      <c r="D23" s="2">
        <v>202.28</v>
      </c>
      <c r="E23" s="2">
        <v>158.97999999999999</v>
      </c>
      <c r="F23" s="2">
        <v>71.63</v>
      </c>
      <c r="G23" s="2">
        <v>203.87</v>
      </c>
      <c r="H23" s="2">
        <v>280.11</v>
      </c>
      <c r="I23" s="2">
        <v>43.53</v>
      </c>
      <c r="J23" s="2">
        <v>11.51</v>
      </c>
      <c r="K23" s="2">
        <v>41.66</v>
      </c>
      <c r="L23" s="2">
        <v>408.09</v>
      </c>
      <c r="M23" s="2">
        <v>36.79</v>
      </c>
      <c r="N23" s="2">
        <v>40.58</v>
      </c>
      <c r="O23" s="2">
        <v>2.1</v>
      </c>
      <c r="P23" s="2">
        <v>72.34</v>
      </c>
      <c r="Q23" s="2">
        <v>4.22</v>
      </c>
      <c r="R23" s="2">
        <v>2.2000000000000002</v>
      </c>
      <c r="S23" s="2">
        <v>236.35</v>
      </c>
      <c r="T23" s="2">
        <v>23.81</v>
      </c>
      <c r="U23" s="2">
        <v>15.71</v>
      </c>
      <c r="V23" s="2">
        <v>68.92</v>
      </c>
      <c r="W23" s="2">
        <v>33.07</v>
      </c>
      <c r="X23" s="2">
        <v>185.25</v>
      </c>
      <c r="Y23" s="2">
        <v>6.01</v>
      </c>
      <c r="Z23" s="2">
        <v>70.5</v>
      </c>
      <c r="AA23" s="2">
        <v>68.56</v>
      </c>
      <c r="AB23" s="2">
        <v>2.5299999999999998</v>
      </c>
      <c r="AC23" s="2">
        <v>3.76</v>
      </c>
      <c r="AD23" s="2">
        <v>33.450000000000003</v>
      </c>
      <c r="AE23" s="2">
        <v>201.1</v>
      </c>
      <c r="AF23" s="2">
        <v>8.0399999999999991</v>
      </c>
      <c r="AG23" s="2">
        <v>96.27</v>
      </c>
      <c r="AH23" s="2">
        <v>11.25</v>
      </c>
      <c r="AI23" s="2">
        <v>286.36</v>
      </c>
      <c r="AJ23" s="2">
        <v>17.87</v>
      </c>
      <c r="AK23" t="s">
        <v>81</v>
      </c>
      <c r="AL23" t="s">
        <v>81</v>
      </c>
      <c r="AM23" t="s">
        <v>81</v>
      </c>
      <c r="AN23" t="s">
        <v>81</v>
      </c>
      <c r="AO23" t="s">
        <v>81</v>
      </c>
      <c r="AP23" t="s">
        <v>81</v>
      </c>
      <c r="AQ23" t="s">
        <v>81</v>
      </c>
      <c r="AR23" t="s">
        <v>81</v>
      </c>
      <c r="AS23" t="s">
        <v>81</v>
      </c>
      <c r="AT23" t="s">
        <v>81</v>
      </c>
      <c r="AU23" t="s">
        <v>81</v>
      </c>
      <c r="AV23" t="s">
        <v>81</v>
      </c>
      <c r="AW23" t="s">
        <v>81</v>
      </c>
      <c r="AX23" t="s">
        <v>81</v>
      </c>
      <c r="AY23" t="s">
        <v>81</v>
      </c>
      <c r="AZ23" t="s">
        <v>81</v>
      </c>
      <c r="BA23" t="s">
        <v>81</v>
      </c>
      <c r="BB23" t="s">
        <v>81</v>
      </c>
      <c r="BC23" t="s">
        <v>81</v>
      </c>
      <c r="BD23" t="s">
        <v>81</v>
      </c>
      <c r="BE23" t="s">
        <v>81</v>
      </c>
      <c r="BF23" t="s">
        <v>81</v>
      </c>
      <c r="BG23" t="s">
        <v>81</v>
      </c>
      <c r="BH23" t="s">
        <v>81</v>
      </c>
      <c r="BI23" t="s">
        <v>81</v>
      </c>
      <c r="BJ23" t="s">
        <v>81</v>
      </c>
      <c r="BK23" t="s">
        <v>81</v>
      </c>
      <c r="BL23" t="s">
        <v>81</v>
      </c>
      <c r="BM23" t="s">
        <v>81</v>
      </c>
      <c r="BN23" t="s">
        <v>81</v>
      </c>
      <c r="BO23" t="s">
        <v>81</v>
      </c>
      <c r="BP23" t="s">
        <v>81</v>
      </c>
      <c r="BQ23" t="s">
        <v>81</v>
      </c>
      <c r="BR23" t="s">
        <v>81</v>
      </c>
      <c r="BS23" t="s">
        <v>81</v>
      </c>
      <c r="BT23" t="s">
        <v>81</v>
      </c>
      <c r="BU23" t="s">
        <v>81</v>
      </c>
      <c r="BV23" t="s">
        <v>81</v>
      </c>
      <c r="BW23" t="s">
        <v>81</v>
      </c>
      <c r="BX23" t="s">
        <v>81</v>
      </c>
      <c r="BY23" t="s">
        <v>81</v>
      </c>
    </row>
    <row r="24" spans="1:77" x14ac:dyDescent="0.25">
      <c r="A24" s="1">
        <v>42402</v>
      </c>
      <c r="B24" t="s">
        <v>81</v>
      </c>
      <c r="C24" s="2">
        <v>311.39999999999998</v>
      </c>
      <c r="D24" s="2">
        <v>201.01</v>
      </c>
      <c r="E24" s="2">
        <v>159.22</v>
      </c>
      <c r="F24" s="2">
        <v>72.03</v>
      </c>
      <c r="G24" s="2">
        <v>203.32</v>
      </c>
      <c r="H24" s="2">
        <v>279.58999999999997</v>
      </c>
      <c r="I24" s="2">
        <v>43.36</v>
      </c>
      <c r="J24" s="2">
        <v>11.52</v>
      </c>
      <c r="K24" s="2">
        <v>41.72</v>
      </c>
      <c r="L24" s="2">
        <v>409.81</v>
      </c>
      <c r="M24" s="2">
        <v>36.67</v>
      </c>
      <c r="N24" s="2">
        <v>40.65</v>
      </c>
      <c r="O24" s="2">
        <v>2.08</v>
      </c>
      <c r="P24" s="2">
        <v>72.06</v>
      </c>
      <c r="Q24" s="2">
        <v>4.2</v>
      </c>
      <c r="R24" s="2">
        <v>2.2000000000000002</v>
      </c>
      <c r="S24" s="2">
        <v>236.43</v>
      </c>
      <c r="T24" s="2">
        <v>23.54</v>
      </c>
      <c r="U24" s="2">
        <v>15.52</v>
      </c>
      <c r="V24" s="2">
        <v>67.81</v>
      </c>
      <c r="W24" s="2">
        <v>32.68</v>
      </c>
      <c r="X24" s="2">
        <v>184.97</v>
      </c>
      <c r="Y24" s="2">
        <v>5.96</v>
      </c>
      <c r="Z24" s="2">
        <v>70.7</v>
      </c>
      <c r="AA24" s="2">
        <v>69.02</v>
      </c>
      <c r="AB24" s="2">
        <v>2.54</v>
      </c>
      <c r="AC24" s="2">
        <v>3.6</v>
      </c>
      <c r="AD24" s="2">
        <v>33.39</v>
      </c>
      <c r="AE24" s="2">
        <v>199.97</v>
      </c>
      <c r="AF24" s="2">
        <v>7.98</v>
      </c>
      <c r="AG24" s="2">
        <v>96.44</v>
      </c>
      <c r="AH24" s="2">
        <v>11.17</v>
      </c>
      <c r="AI24" s="2">
        <v>285.32</v>
      </c>
      <c r="AJ24" s="2">
        <v>17.75</v>
      </c>
      <c r="AK24" t="s">
        <v>81</v>
      </c>
      <c r="AL24" t="s">
        <v>81</v>
      </c>
      <c r="AM24" t="s">
        <v>81</v>
      </c>
      <c r="AN24" t="s">
        <v>81</v>
      </c>
      <c r="AO24" t="s">
        <v>81</v>
      </c>
      <c r="AP24" t="s">
        <v>81</v>
      </c>
      <c r="AQ24" t="s">
        <v>81</v>
      </c>
      <c r="AR24" t="s">
        <v>81</v>
      </c>
      <c r="AS24" t="s">
        <v>81</v>
      </c>
      <c r="AT24" t="s">
        <v>81</v>
      </c>
      <c r="AU24" t="s">
        <v>81</v>
      </c>
      <c r="AV24" t="s">
        <v>81</v>
      </c>
      <c r="AW24" t="s">
        <v>81</v>
      </c>
      <c r="AX24" t="s">
        <v>81</v>
      </c>
      <c r="AY24" t="s">
        <v>81</v>
      </c>
      <c r="AZ24" t="s">
        <v>81</v>
      </c>
      <c r="BA24" t="s">
        <v>81</v>
      </c>
      <c r="BB24" t="s">
        <v>81</v>
      </c>
      <c r="BC24" t="s">
        <v>81</v>
      </c>
      <c r="BD24" t="s">
        <v>81</v>
      </c>
      <c r="BE24" t="s">
        <v>81</v>
      </c>
      <c r="BF24" t="s">
        <v>81</v>
      </c>
      <c r="BG24" t="s">
        <v>81</v>
      </c>
      <c r="BH24" t="s">
        <v>81</v>
      </c>
      <c r="BI24" t="s">
        <v>81</v>
      </c>
      <c r="BJ24" t="s">
        <v>81</v>
      </c>
      <c r="BK24" t="s">
        <v>81</v>
      </c>
      <c r="BL24" t="s">
        <v>81</v>
      </c>
      <c r="BM24" t="s">
        <v>81</v>
      </c>
      <c r="BN24" t="s">
        <v>81</v>
      </c>
      <c r="BO24" t="s">
        <v>81</v>
      </c>
      <c r="BP24" t="s">
        <v>81</v>
      </c>
      <c r="BQ24" t="s">
        <v>81</v>
      </c>
      <c r="BR24" t="s">
        <v>81</v>
      </c>
      <c r="BS24" t="s">
        <v>81</v>
      </c>
      <c r="BT24" t="s">
        <v>81</v>
      </c>
      <c r="BU24" t="s">
        <v>81</v>
      </c>
      <c r="BV24" t="s">
        <v>81</v>
      </c>
      <c r="BW24" t="s">
        <v>81</v>
      </c>
      <c r="BX24" t="s">
        <v>81</v>
      </c>
      <c r="BY24" t="s">
        <v>81</v>
      </c>
    </row>
    <row r="25" spans="1:77" x14ac:dyDescent="0.25">
      <c r="A25" s="1">
        <v>42403</v>
      </c>
      <c r="B25" t="s">
        <v>81</v>
      </c>
      <c r="C25" s="2">
        <v>310.95</v>
      </c>
      <c r="D25" s="2">
        <v>200.7</v>
      </c>
      <c r="E25" s="2">
        <v>158.99</v>
      </c>
      <c r="F25" s="2">
        <v>71.45</v>
      </c>
      <c r="G25" s="2">
        <v>203.05</v>
      </c>
      <c r="H25" s="2">
        <v>280.01</v>
      </c>
      <c r="I25" s="2">
        <v>43.3</v>
      </c>
      <c r="J25" s="2">
        <v>11.5</v>
      </c>
      <c r="K25" s="2">
        <v>41.67</v>
      </c>
      <c r="L25" s="2">
        <v>411.59</v>
      </c>
      <c r="M25" s="2">
        <v>36.54</v>
      </c>
      <c r="N25" s="2">
        <v>40.56</v>
      </c>
      <c r="O25" s="2">
        <v>2.0699999999999998</v>
      </c>
      <c r="P25" s="2">
        <v>71.790000000000006</v>
      </c>
      <c r="Q25" s="2">
        <v>4.18</v>
      </c>
      <c r="R25" s="2">
        <v>2.19</v>
      </c>
      <c r="S25" s="2">
        <v>238.19</v>
      </c>
      <c r="T25" s="2">
        <v>23.39</v>
      </c>
      <c r="U25" s="2">
        <v>15.42</v>
      </c>
      <c r="V25" s="2">
        <v>67.459999999999994</v>
      </c>
      <c r="W25" s="2">
        <v>32.700000000000003</v>
      </c>
      <c r="X25" s="2">
        <v>187.48</v>
      </c>
      <c r="Y25" s="2">
        <v>5.95</v>
      </c>
      <c r="Z25" s="2">
        <v>70.62</v>
      </c>
      <c r="AA25" s="2">
        <v>68.900000000000006</v>
      </c>
      <c r="AB25" s="2">
        <v>2.54</v>
      </c>
      <c r="AC25" s="2">
        <v>3.62</v>
      </c>
      <c r="AD25" s="2">
        <v>33.29</v>
      </c>
      <c r="AE25" s="2">
        <v>198.85</v>
      </c>
      <c r="AF25" s="2">
        <v>7.94</v>
      </c>
      <c r="AG25" s="2">
        <v>96.3</v>
      </c>
      <c r="AH25" s="2">
        <v>11.08</v>
      </c>
      <c r="AI25" s="2">
        <v>284.8</v>
      </c>
      <c r="AJ25" s="2">
        <v>17.559999999999999</v>
      </c>
      <c r="AK25" t="s">
        <v>81</v>
      </c>
      <c r="AL25" t="s">
        <v>81</v>
      </c>
      <c r="AM25" t="s">
        <v>81</v>
      </c>
      <c r="AN25" t="s">
        <v>81</v>
      </c>
      <c r="AO25" t="s">
        <v>81</v>
      </c>
      <c r="AP25" t="s">
        <v>81</v>
      </c>
      <c r="AQ25" t="s">
        <v>81</v>
      </c>
      <c r="AR25" t="s">
        <v>81</v>
      </c>
      <c r="AS25" t="s">
        <v>81</v>
      </c>
      <c r="AT25" t="s">
        <v>81</v>
      </c>
      <c r="AU25" t="s">
        <v>81</v>
      </c>
      <c r="AV25" t="s">
        <v>81</v>
      </c>
      <c r="AW25" t="s">
        <v>81</v>
      </c>
      <c r="AX25" t="s">
        <v>81</v>
      </c>
      <c r="AY25" t="s">
        <v>81</v>
      </c>
      <c r="AZ25" t="s">
        <v>81</v>
      </c>
      <c r="BA25" t="s">
        <v>81</v>
      </c>
      <c r="BB25" t="s">
        <v>81</v>
      </c>
      <c r="BC25" t="s">
        <v>81</v>
      </c>
      <c r="BD25" t="s">
        <v>81</v>
      </c>
      <c r="BE25" t="s">
        <v>81</v>
      </c>
      <c r="BF25" t="s">
        <v>81</v>
      </c>
      <c r="BG25" t="s">
        <v>81</v>
      </c>
      <c r="BH25" t="s">
        <v>81</v>
      </c>
      <c r="BI25" t="s">
        <v>81</v>
      </c>
      <c r="BJ25" t="s">
        <v>81</v>
      </c>
      <c r="BK25" t="s">
        <v>81</v>
      </c>
      <c r="BL25" t="s">
        <v>81</v>
      </c>
      <c r="BM25" t="s">
        <v>81</v>
      </c>
      <c r="BN25" t="s">
        <v>81</v>
      </c>
      <c r="BO25" t="s">
        <v>81</v>
      </c>
      <c r="BP25" t="s">
        <v>81</v>
      </c>
      <c r="BQ25" t="s">
        <v>81</v>
      </c>
      <c r="BR25" t="s">
        <v>81</v>
      </c>
      <c r="BS25" t="s">
        <v>81</v>
      </c>
      <c r="BT25" t="s">
        <v>81</v>
      </c>
      <c r="BU25" t="s">
        <v>81</v>
      </c>
      <c r="BV25" t="s">
        <v>81</v>
      </c>
      <c r="BW25" t="s">
        <v>81</v>
      </c>
      <c r="BX25" t="s">
        <v>81</v>
      </c>
      <c r="BY25" t="s">
        <v>81</v>
      </c>
    </row>
    <row r="26" spans="1:77" x14ac:dyDescent="0.25">
      <c r="A26" s="1">
        <v>42404</v>
      </c>
      <c r="B26" t="s">
        <v>81</v>
      </c>
      <c r="C26" s="2">
        <v>309.70999999999998</v>
      </c>
      <c r="D26" s="2">
        <v>200.12</v>
      </c>
      <c r="E26" s="2">
        <v>158.35</v>
      </c>
      <c r="F26" s="2">
        <v>71.2</v>
      </c>
      <c r="G26" s="2">
        <v>202.29</v>
      </c>
      <c r="H26" s="2">
        <v>277.02</v>
      </c>
      <c r="I26" s="2">
        <v>42.18</v>
      </c>
      <c r="J26" s="2">
        <v>11.46</v>
      </c>
      <c r="K26" s="2">
        <v>41.5</v>
      </c>
      <c r="L26" s="2">
        <v>406.23</v>
      </c>
      <c r="M26" s="2">
        <v>35.64</v>
      </c>
      <c r="N26" s="2">
        <v>40.4</v>
      </c>
      <c r="O26" s="2">
        <v>2.0299999999999998</v>
      </c>
      <c r="P26" s="2">
        <v>70.97</v>
      </c>
      <c r="Q26" s="2">
        <v>4.0999999999999996</v>
      </c>
      <c r="R26" s="2">
        <v>2.17</v>
      </c>
      <c r="S26" s="2">
        <v>235.7</v>
      </c>
      <c r="T26" s="2">
        <v>23.28</v>
      </c>
      <c r="U26" s="2">
        <v>15.31</v>
      </c>
      <c r="V26" s="2">
        <v>66.88</v>
      </c>
      <c r="W26" s="2">
        <v>32.65</v>
      </c>
      <c r="X26" s="2">
        <v>185.91</v>
      </c>
      <c r="Y26" s="2">
        <v>5.82</v>
      </c>
      <c r="Z26" s="2">
        <v>70.260000000000005</v>
      </c>
      <c r="AA26" s="2">
        <v>68.66</v>
      </c>
      <c r="AB26" s="2">
        <v>2.52</v>
      </c>
      <c r="AC26" s="2">
        <v>3.64</v>
      </c>
      <c r="AD26" s="2">
        <v>32.99</v>
      </c>
      <c r="AE26" s="2">
        <v>197.27</v>
      </c>
      <c r="AF26" s="2">
        <v>7.8</v>
      </c>
      <c r="AG26" s="2">
        <v>95.69</v>
      </c>
      <c r="AH26" s="2">
        <v>10.69</v>
      </c>
      <c r="AI26" s="2">
        <v>277.44</v>
      </c>
      <c r="AJ26" s="2">
        <v>17.43</v>
      </c>
      <c r="AK26" t="s">
        <v>81</v>
      </c>
      <c r="AL26" t="s">
        <v>81</v>
      </c>
      <c r="AM26" t="s">
        <v>81</v>
      </c>
      <c r="AN26" t="s">
        <v>81</v>
      </c>
      <c r="AO26" t="s">
        <v>81</v>
      </c>
      <c r="AP26" t="s">
        <v>81</v>
      </c>
      <c r="AQ26" t="s">
        <v>81</v>
      </c>
      <c r="AR26" t="s">
        <v>81</v>
      </c>
      <c r="AS26" t="s">
        <v>81</v>
      </c>
      <c r="AT26" t="s">
        <v>81</v>
      </c>
      <c r="AU26" t="s">
        <v>81</v>
      </c>
      <c r="AV26" t="s">
        <v>81</v>
      </c>
      <c r="AW26" t="s">
        <v>81</v>
      </c>
      <c r="AX26" t="s">
        <v>81</v>
      </c>
      <c r="AY26" t="s">
        <v>81</v>
      </c>
      <c r="AZ26" t="s">
        <v>81</v>
      </c>
      <c r="BA26" t="s">
        <v>81</v>
      </c>
      <c r="BB26" t="s">
        <v>81</v>
      </c>
      <c r="BC26" t="s">
        <v>81</v>
      </c>
      <c r="BD26" t="s">
        <v>81</v>
      </c>
      <c r="BE26" t="s">
        <v>81</v>
      </c>
      <c r="BF26" t="s">
        <v>81</v>
      </c>
      <c r="BG26" t="s">
        <v>81</v>
      </c>
      <c r="BH26" t="s">
        <v>81</v>
      </c>
      <c r="BI26" t="s">
        <v>81</v>
      </c>
      <c r="BJ26" t="s">
        <v>81</v>
      </c>
      <c r="BK26" t="s">
        <v>81</v>
      </c>
      <c r="BL26" t="s">
        <v>81</v>
      </c>
      <c r="BM26" t="s">
        <v>81</v>
      </c>
      <c r="BN26" t="s">
        <v>81</v>
      </c>
      <c r="BO26" t="s">
        <v>81</v>
      </c>
      <c r="BP26" t="s">
        <v>81</v>
      </c>
      <c r="BQ26" t="s">
        <v>81</v>
      </c>
      <c r="BR26" t="s">
        <v>81</v>
      </c>
      <c r="BS26" t="s">
        <v>81</v>
      </c>
      <c r="BT26" t="s">
        <v>81</v>
      </c>
      <c r="BU26" t="s">
        <v>81</v>
      </c>
      <c r="BV26" t="s">
        <v>81</v>
      </c>
      <c r="BW26" t="s">
        <v>81</v>
      </c>
      <c r="BX26" t="s">
        <v>81</v>
      </c>
      <c r="BY26" t="s">
        <v>81</v>
      </c>
    </row>
    <row r="27" spans="1:77" x14ac:dyDescent="0.25">
      <c r="A27" s="1">
        <v>42405</v>
      </c>
      <c r="B27" t="s">
        <v>81</v>
      </c>
      <c r="C27" s="2">
        <v>309.66000000000003</v>
      </c>
      <c r="D27" s="2">
        <v>198.94</v>
      </c>
      <c r="E27" s="2">
        <v>158.33000000000001</v>
      </c>
      <c r="F27" s="2">
        <v>71.12</v>
      </c>
      <c r="G27" s="2">
        <v>201.6</v>
      </c>
      <c r="H27" s="2">
        <v>278.98</v>
      </c>
      <c r="I27" s="2">
        <v>42.07</v>
      </c>
      <c r="J27" s="2">
        <v>11.46</v>
      </c>
      <c r="K27" s="2">
        <v>41.49</v>
      </c>
      <c r="L27" s="2">
        <v>402.3</v>
      </c>
      <c r="M27" s="2">
        <v>35.51</v>
      </c>
      <c r="N27" s="2">
        <v>40.43</v>
      </c>
      <c r="O27" s="2">
        <v>2.0299999999999998</v>
      </c>
      <c r="P27" s="2">
        <v>71.27</v>
      </c>
      <c r="Q27" s="2">
        <v>4.09</v>
      </c>
      <c r="R27" s="2">
        <v>2.1800000000000002</v>
      </c>
      <c r="S27" s="2">
        <v>236.6</v>
      </c>
      <c r="T27" s="2">
        <v>23.17</v>
      </c>
      <c r="U27" s="2">
        <v>15.17</v>
      </c>
      <c r="V27" s="2">
        <v>66.489999999999995</v>
      </c>
      <c r="W27" s="2">
        <v>32.479999999999997</v>
      </c>
      <c r="X27" s="2">
        <v>185.83</v>
      </c>
      <c r="Y27" s="2">
        <v>5.81</v>
      </c>
      <c r="Z27" s="2">
        <v>70.14</v>
      </c>
      <c r="AA27" s="2">
        <v>68.83</v>
      </c>
      <c r="AB27" s="2">
        <v>2.5299999999999998</v>
      </c>
      <c r="AC27" s="2">
        <v>3.61</v>
      </c>
      <c r="AD27" s="2">
        <v>32.96</v>
      </c>
      <c r="AE27" s="2">
        <v>197.97</v>
      </c>
      <c r="AF27" s="2">
        <v>7.79</v>
      </c>
      <c r="AG27" s="2">
        <v>95.07</v>
      </c>
      <c r="AH27" s="2">
        <v>10.68</v>
      </c>
      <c r="AI27" s="2">
        <v>276.61</v>
      </c>
      <c r="AJ27" s="2">
        <v>17.420000000000002</v>
      </c>
      <c r="AK27" t="s">
        <v>81</v>
      </c>
      <c r="AL27" t="s">
        <v>81</v>
      </c>
      <c r="AM27" t="s">
        <v>81</v>
      </c>
      <c r="AN27" t="s">
        <v>81</v>
      </c>
      <c r="AO27" t="s">
        <v>81</v>
      </c>
      <c r="AP27" t="s">
        <v>81</v>
      </c>
      <c r="AQ27" t="s">
        <v>81</v>
      </c>
      <c r="AR27" t="s">
        <v>81</v>
      </c>
      <c r="AS27" t="s">
        <v>81</v>
      </c>
      <c r="AT27" t="s">
        <v>81</v>
      </c>
      <c r="AU27" t="s">
        <v>81</v>
      </c>
      <c r="AV27" t="s">
        <v>81</v>
      </c>
      <c r="AW27" t="s">
        <v>81</v>
      </c>
      <c r="AX27" t="s">
        <v>81</v>
      </c>
      <c r="AY27" t="s">
        <v>81</v>
      </c>
      <c r="AZ27" t="s">
        <v>81</v>
      </c>
      <c r="BA27" t="s">
        <v>81</v>
      </c>
      <c r="BB27" t="s">
        <v>81</v>
      </c>
      <c r="BC27" t="s">
        <v>81</v>
      </c>
      <c r="BD27" t="s">
        <v>81</v>
      </c>
      <c r="BE27" t="s">
        <v>81</v>
      </c>
      <c r="BF27" t="s">
        <v>81</v>
      </c>
      <c r="BG27" t="s">
        <v>81</v>
      </c>
      <c r="BH27" t="s">
        <v>81</v>
      </c>
      <c r="BI27" t="s">
        <v>81</v>
      </c>
      <c r="BJ27" t="s">
        <v>81</v>
      </c>
      <c r="BK27" t="s">
        <v>81</v>
      </c>
      <c r="BL27" t="s">
        <v>81</v>
      </c>
      <c r="BM27" t="s">
        <v>81</v>
      </c>
      <c r="BN27" t="s">
        <v>81</v>
      </c>
      <c r="BO27" t="s">
        <v>81</v>
      </c>
      <c r="BP27" t="s">
        <v>81</v>
      </c>
      <c r="BQ27" t="s">
        <v>81</v>
      </c>
      <c r="BR27" t="s">
        <v>81</v>
      </c>
      <c r="BS27" t="s">
        <v>81</v>
      </c>
      <c r="BT27" t="s">
        <v>81</v>
      </c>
      <c r="BU27" t="s">
        <v>81</v>
      </c>
      <c r="BV27" t="s">
        <v>81</v>
      </c>
      <c r="BW27" t="s">
        <v>81</v>
      </c>
      <c r="BX27" t="s">
        <v>81</v>
      </c>
      <c r="BY27" t="s">
        <v>81</v>
      </c>
    </row>
    <row r="28" spans="1:77" x14ac:dyDescent="0.25">
      <c r="A28" s="1">
        <v>42408</v>
      </c>
      <c r="B28" t="s">
        <v>81</v>
      </c>
      <c r="C28" s="2">
        <v>310.25</v>
      </c>
      <c r="D28" s="2">
        <v>196.82</v>
      </c>
      <c r="E28" s="2">
        <v>158.63</v>
      </c>
      <c r="F28" s="2">
        <v>71.150000000000006</v>
      </c>
      <c r="G28" s="2">
        <v>199.66</v>
      </c>
      <c r="H28" s="2">
        <v>279.94</v>
      </c>
      <c r="I28" s="2">
        <v>42.22</v>
      </c>
      <c r="J28" s="2">
        <v>11.47</v>
      </c>
      <c r="K28" s="2">
        <v>41.57</v>
      </c>
      <c r="L28" s="2">
        <v>402.61</v>
      </c>
      <c r="M28" s="2">
        <v>35.64</v>
      </c>
      <c r="N28" s="2">
        <v>40.53</v>
      </c>
      <c r="O28" s="2">
        <v>2.04</v>
      </c>
      <c r="P28" s="2">
        <v>71.5</v>
      </c>
      <c r="Q28" s="2">
        <v>4.09</v>
      </c>
      <c r="R28" s="2">
        <v>2.1800000000000002</v>
      </c>
      <c r="S28" s="2">
        <v>237.71</v>
      </c>
      <c r="T28" s="2">
        <v>23.03</v>
      </c>
      <c r="U28" s="2">
        <v>15</v>
      </c>
      <c r="V28" s="2">
        <v>66.709999999999994</v>
      </c>
      <c r="W28" s="2">
        <v>32.42</v>
      </c>
      <c r="X28" s="2">
        <v>184.06</v>
      </c>
      <c r="Y28" s="2">
        <v>5.81</v>
      </c>
      <c r="Z28" s="2">
        <v>70.22</v>
      </c>
      <c r="AA28" s="2">
        <v>69.31</v>
      </c>
      <c r="AB28" s="2">
        <v>2.54</v>
      </c>
      <c r="AC28" s="2">
        <v>3.6</v>
      </c>
      <c r="AD28" s="2">
        <v>33</v>
      </c>
      <c r="AE28" s="2">
        <v>197.47</v>
      </c>
      <c r="AF28" s="2">
        <v>7.82</v>
      </c>
      <c r="AG28" s="2">
        <v>94.59</v>
      </c>
      <c r="AH28" s="2">
        <v>10.74</v>
      </c>
      <c r="AI28" s="2">
        <v>277.52999999999997</v>
      </c>
      <c r="AJ28" s="2">
        <v>17.32</v>
      </c>
      <c r="AK28" t="s">
        <v>81</v>
      </c>
      <c r="AL28" t="s">
        <v>81</v>
      </c>
      <c r="AM28" t="s">
        <v>81</v>
      </c>
      <c r="AN28" t="s">
        <v>81</v>
      </c>
      <c r="AO28" t="s">
        <v>81</v>
      </c>
      <c r="AP28" t="s">
        <v>81</v>
      </c>
      <c r="AQ28" t="s">
        <v>81</v>
      </c>
      <c r="AR28" t="s">
        <v>81</v>
      </c>
      <c r="AS28" t="s">
        <v>81</v>
      </c>
      <c r="AT28" t="s">
        <v>81</v>
      </c>
      <c r="AU28" t="s">
        <v>81</v>
      </c>
      <c r="AV28" t="s">
        <v>81</v>
      </c>
      <c r="AW28" t="s">
        <v>81</v>
      </c>
      <c r="AX28" t="s">
        <v>81</v>
      </c>
      <c r="AY28" t="s">
        <v>81</v>
      </c>
      <c r="AZ28" t="s">
        <v>81</v>
      </c>
      <c r="BA28" t="s">
        <v>81</v>
      </c>
      <c r="BB28" t="s">
        <v>81</v>
      </c>
      <c r="BC28" t="s">
        <v>81</v>
      </c>
      <c r="BD28" t="s">
        <v>81</v>
      </c>
      <c r="BE28" t="s">
        <v>81</v>
      </c>
      <c r="BF28" t="s">
        <v>81</v>
      </c>
      <c r="BG28" t="s">
        <v>81</v>
      </c>
      <c r="BH28" t="s">
        <v>81</v>
      </c>
      <c r="BI28" t="s">
        <v>81</v>
      </c>
      <c r="BJ28" t="s">
        <v>81</v>
      </c>
      <c r="BK28" t="s">
        <v>81</v>
      </c>
      <c r="BL28" t="s">
        <v>81</v>
      </c>
      <c r="BM28" t="s">
        <v>81</v>
      </c>
      <c r="BN28" t="s">
        <v>81</v>
      </c>
      <c r="BO28" t="s">
        <v>81</v>
      </c>
      <c r="BP28" t="s">
        <v>81</v>
      </c>
      <c r="BQ28" t="s">
        <v>81</v>
      </c>
      <c r="BR28" t="s">
        <v>81</v>
      </c>
      <c r="BS28" t="s">
        <v>81</v>
      </c>
      <c r="BT28" t="s">
        <v>81</v>
      </c>
      <c r="BU28" t="s">
        <v>81</v>
      </c>
      <c r="BV28" t="s">
        <v>81</v>
      </c>
      <c r="BW28" t="s">
        <v>81</v>
      </c>
      <c r="BX28" t="s">
        <v>81</v>
      </c>
      <c r="BY28" t="s">
        <v>81</v>
      </c>
    </row>
    <row r="29" spans="1:77" x14ac:dyDescent="0.25">
      <c r="A29" s="1">
        <v>42409</v>
      </c>
      <c r="B29" t="s">
        <v>81</v>
      </c>
      <c r="C29" s="2">
        <v>311.39999999999998</v>
      </c>
      <c r="D29" s="2">
        <v>195.78</v>
      </c>
      <c r="E29" s="2">
        <v>159.22</v>
      </c>
      <c r="F29" s="2">
        <v>71.430000000000007</v>
      </c>
      <c r="G29" s="2">
        <v>200.27</v>
      </c>
      <c r="H29" s="2">
        <v>283.05</v>
      </c>
      <c r="I29" s="2">
        <v>42.35</v>
      </c>
      <c r="J29" s="2">
        <v>11.51</v>
      </c>
      <c r="K29" s="2">
        <v>41.73</v>
      </c>
      <c r="L29" s="2">
        <v>401.9</v>
      </c>
      <c r="M29" s="2">
        <v>35.71</v>
      </c>
      <c r="N29" s="2">
        <v>40.75</v>
      </c>
      <c r="O29" s="2">
        <v>2.0499999999999998</v>
      </c>
      <c r="P29" s="2">
        <v>71.650000000000006</v>
      </c>
      <c r="Q29" s="2">
        <v>4.09</v>
      </c>
      <c r="R29" s="2">
        <v>2.19</v>
      </c>
      <c r="S29" s="2">
        <v>241.48</v>
      </c>
      <c r="T29" s="2">
        <v>23.07</v>
      </c>
      <c r="U29" s="2">
        <v>14.91</v>
      </c>
      <c r="V29" s="2">
        <v>66.92</v>
      </c>
      <c r="W29" s="2">
        <v>32.39</v>
      </c>
      <c r="X29" s="2">
        <v>183.79</v>
      </c>
      <c r="Y29" s="2">
        <v>5.83</v>
      </c>
      <c r="Z29" s="2">
        <v>69.97</v>
      </c>
      <c r="AA29" s="2">
        <v>69.34</v>
      </c>
      <c r="AB29" s="2">
        <v>2.5499999999999998</v>
      </c>
      <c r="AC29" s="2">
        <v>3.54</v>
      </c>
      <c r="AD29" s="2">
        <v>32.82</v>
      </c>
      <c r="AE29" s="2">
        <v>198.29</v>
      </c>
      <c r="AF29" s="2">
        <v>7.84</v>
      </c>
      <c r="AG29" s="2">
        <v>94.35</v>
      </c>
      <c r="AH29" s="2">
        <v>10.73</v>
      </c>
      <c r="AI29" s="2">
        <v>278.38</v>
      </c>
      <c r="AJ29" s="2">
        <v>17.25</v>
      </c>
      <c r="AK29" t="s">
        <v>81</v>
      </c>
      <c r="AL29" t="s">
        <v>81</v>
      </c>
      <c r="AM29" t="s">
        <v>81</v>
      </c>
      <c r="AN29" t="s">
        <v>81</v>
      </c>
      <c r="AO29" t="s">
        <v>81</v>
      </c>
      <c r="AP29" t="s">
        <v>81</v>
      </c>
      <c r="AQ29" t="s">
        <v>81</v>
      </c>
      <c r="AR29" t="s">
        <v>81</v>
      </c>
      <c r="AS29" t="s">
        <v>81</v>
      </c>
      <c r="AT29" t="s">
        <v>81</v>
      </c>
      <c r="AU29" t="s">
        <v>81</v>
      </c>
      <c r="AV29" t="s">
        <v>81</v>
      </c>
      <c r="AW29" t="s">
        <v>81</v>
      </c>
      <c r="AX29" t="s">
        <v>81</v>
      </c>
      <c r="AY29" t="s">
        <v>81</v>
      </c>
      <c r="AZ29" t="s">
        <v>81</v>
      </c>
      <c r="BA29" t="s">
        <v>81</v>
      </c>
      <c r="BB29" t="s">
        <v>81</v>
      </c>
      <c r="BC29" t="s">
        <v>81</v>
      </c>
      <c r="BD29" t="s">
        <v>81</v>
      </c>
      <c r="BE29" t="s">
        <v>81</v>
      </c>
      <c r="BF29" t="s">
        <v>81</v>
      </c>
      <c r="BG29" t="s">
        <v>81</v>
      </c>
      <c r="BH29" t="s">
        <v>81</v>
      </c>
      <c r="BI29" t="s">
        <v>81</v>
      </c>
      <c r="BJ29" t="s">
        <v>81</v>
      </c>
      <c r="BK29" t="s">
        <v>81</v>
      </c>
      <c r="BL29" t="s">
        <v>81</v>
      </c>
      <c r="BM29" t="s">
        <v>81</v>
      </c>
      <c r="BN29" t="s">
        <v>81</v>
      </c>
      <c r="BO29" t="s">
        <v>81</v>
      </c>
      <c r="BP29" t="s">
        <v>81</v>
      </c>
      <c r="BQ29" t="s">
        <v>81</v>
      </c>
      <c r="BR29" t="s">
        <v>81</v>
      </c>
      <c r="BS29" t="s">
        <v>81</v>
      </c>
      <c r="BT29" t="s">
        <v>81</v>
      </c>
      <c r="BU29" t="s">
        <v>81</v>
      </c>
      <c r="BV29" t="s">
        <v>81</v>
      </c>
      <c r="BW29" t="s">
        <v>81</v>
      </c>
      <c r="BX29" t="s">
        <v>81</v>
      </c>
      <c r="BY29" t="s">
        <v>81</v>
      </c>
    </row>
    <row r="30" spans="1:77" x14ac:dyDescent="0.25">
      <c r="A30" s="1">
        <v>42410</v>
      </c>
      <c r="B30" t="s">
        <v>81</v>
      </c>
      <c r="C30" s="2">
        <v>311.17</v>
      </c>
      <c r="D30" s="2">
        <v>196.43</v>
      </c>
      <c r="E30" s="2">
        <v>159.1</v>
      </c>
      <c r="F30" s="2">
        <v>71.040000000000006</v>
      </c>
      <c r="G30" s="2">
        <v>199.25</v>
      </c>
      <c r="H30" s="2">
        <v>283.63</v>
      </c>
      <c r="I30" s="2">
        <v>42.01</v>
      </c>
      <c r="J30" s="2">
        <v>11.51</v>
      </c>
      <c r="K30" s="2">
        <v>41.69</v>
      </c>
      <c r="L30" s="2">
        <v>400.46</v>
      </c>
      <c r="M30" s="2">
        <v>35.44</v>
      </c>
      <c r="N30" s="2">
        <v>40.72</v>
      </c>
      <c r="O30" s="2">
        <v>2.0499999999999998</v>
      </c>
      <c r="P30" s="2">
        <v>71.5</v>
      </c>
      <c r="Q30" s="2">
        <v>4.07</v>
      </c>
      <c r="R30" s="2">
        <v>2.1800000000000002</v>
      </c>
      <c r="S30" s="2">
        <v>240.38</v>
      </c>
      <c r="T30" s="2">
        <v>23.1</v>
      </c>
      <c r="U30" s="2">
        <v>14.77</v>
      </c>
      <c r="V30" s="2">
        <v>67</v>
      </c>
      <c r="W30" s="2">
        <v>32.44</v>
      </c>
      <c r="X30" s="2">
        <v>184.06</v>
      </c>
      <c r="Y30" s="2">
        <v>5.82</v>
      </c>
      <c r="Z30" s="2">
        <v>70.13</v>
      </c>
      <c r="AA30" s="2">
        <v>69.37</v>
      </c>
      <c r="AB30" s="2">
        <v>2.54</v>
      </c>
      <c r="AC30" s="2">
        <v>3.51</v>
      </c>
      <c r="AD30" s="2">
        <v>32.78</v>
      </c>
      <c r="AE30" s="2">
        <v>198.45</v>
      </c>
      <c r="AF30" s="2">
        <v>7.81</v>
      </c>
      <c r="AG30" s="2">
        <v>94.3</v>
      </c>
      <c r="AH30" s="2">
        <v>10.65</v>
      </c>
      <c r="AI30" s="2">
        <v>276.2</v>
      </c>
      <c r="AJ30" s="2">
        <v>17.399999999999999</v>
      </c>
      <c r="AK30" t="s">
        <v>81</v>
      </c>
      <c r="AL30" t="s">
        <v>81</v>
      </c>
      <c r="AM30" t="s">
        <v>81</v>
      </c>
      <c r="AN30" t="s">
        <v>81</v>
      </c>
      <c r="AO30" t="s">
        <v>81</v>
      </c>
      <c r="AP30" t="s">
        <v>81</v>
      </c>
      <c r="AQ30" t="s">
        <v>81</v>
      </c>
      <c r="AR30" t="s">
        <v>81</v>
      </c>
      <c r="AS30" t="s">
        <v>81</v>
      </c>
      <c r="AT30" t="s">
        <v>81</v>
      </c>
      <c r="AU30" t="s">
        <v>81</v>
      </c>
      <c r="AV30" t="s">
        <v>81</v>
      </c>
      <c r="AW30" t="s">
        <v>81</v>
      </c>
      <c r="AX30" t="s">
        <v>81</v>
      </c>
      <c r="AY30" t="s">
        <v>81</v>
      </c>
      <c r="AZ30" t="s">
        <v>81</v>
      </c>
      <c r="BA30" t="s">
        <v>81</v>
      </c>
      <c r="BB30" t="s">
        <v>81</v>
      </c>
      <c r="BC30" t="s">
        <v>81</v>
      </c>
      <c r="BD30" t="s">
        <v>81</v>
      </c>
      <c r="BE30" t="s">
        <v>81</v>
      </c>
      <c r="BF30" t="s">
        <v>81</v>
      </c>
      <c r="BG30" t="s">
        <v>81</v>
      </c>
      <c r="BH30" t="s">
        <v>81</v>
      </c>
      <c r="BI30" t="s">
        <v>81</v>
      </c>
      <c r="BJ30" t="s">
        <v>81</v>
      </c>
      <c r="BK30" t="s">
        <v>81</v>
      </c>
      <c r="BL30" t="s">
        <v>81</v>
      </c>
      <c r="BM30" t="s">
        <v>81</v>
      </c>
      <c r="BN30" t="s">
        <v>81</v>
      </c>
      <c r="BO30" t="s">
        <v>81</v>
      </c>
      <c r="BP30" t="s">
        <v>81</v>
      </c>
      <c r="BQ30" t="s">
        <v>81</v>
      </c>
      <c r="BR30" t="s">
        <v>81</v>
      </c>
      <c r="BS30" t="s">
        <v>81</v>
      </c>
      <c r="BT30" t="s">
        <v>81</v>
      </c>
      <c r="BU30" t="s">
        <v>81</v>
      </c>
      <c r="BV30" t="s">
        <v>81</v>
      </c>
      <c r="BW30" t="s">
        <v>81</v>
      </c>
      <c r="BX30" t="s">
        <v>81</v>
      </c>
      <c r="BY30" t="s">
        <v>81</v>
      </c>
    </row>
    <row r="31" spans="1:77" x14ac:dyDescent="0.25">
      <c r="A31" s="1">
        <v>42411</v>
      </c>
      <c r="B31" t="s">
        <v>81</v>
      </c>
      <c r="C31" s="2">
        <v>311.83</v>
      </c>
      <c r="D31" s="2">
        <v>193.82</v>
      </c>
      <c r="E31" s="2">
        <v>159.44</v>
      </c>
      <c r="F31" s="2">
        <v>70.14</v>
      </c>
      <c r="G31" s="2">
        <v>197.12</v>
      </c>
      <c r="H31" s="2">
        <v>284.69</v>
      </c>
      <c r="I31" s="2">
        <v>41.89</v>
      </c>
      <c r="J31" s="2">
        <v>11.52</v>
      </c>
      <c r="K31" s="2">
        <v>41.78</v>
      </c>
      <c r="L31" s="2">
        <v>398.18</v>
      </c>
      <c r="M31" s="2">
        <v>35.35</v>
      </c>
      <c r="N31" s="2">
        <v>40.869999999999997</v>
      </c>
      <c r="O31" s="2">
        <v>2.0499999999999998</v>
      </c>
      <c r="P31" s="2">
        <v>70.930000000000007</v>
      </c>
      <c r="Q31" s="2">
        <v>4.04</v>
      </c>
      <c r="R31" s="2">
        <v>2.1800000000000002</v>
      </c>
      <c r="S31" s="2">
        <v>247.31</v>
      </c>
      <c r="T31" s="2">
        <v>22.87</v>
      </c>
      <c r="U31" s="2">
        <v>14.48</v>
      </c>
      <c r="V31" s="2">
        <v>66.510000000000005</v>
      </c>
      <c r="W31" s="2">
        <v>32.14</v>
      </c>
      <c r="X31" s="2">
        <v>183.19</v>
      </c>
      <c r="Y31" s="2">
        <v>5.79</v>
      </c>
      <c r="Z31" s="2">
        <v>70.19</v>
      </c>
      <c r="AA31" s="2">
        <v>69.540000000000006</v>
      </c>
      <c r="AB31" s="2">
        <v>2.54</v>
      </c>
      <c r="AC31" s="2">
        <v>3.47</v>
      </c>
      <c r="AD31" s="2">
        <v>32.74</v>
      </c>
      <c r="AE31" s="2">
        <v>198.07</v>
      </c>
      <c r="AF31" s="2">
        <v>7.81</v>
      </c>
      <c r="AG31" s="2">
        <v>93.75</v>
      </c>
      <c r="AH31" s="2">
        <v>10.55</v>
      </c>
      <c r="AI31" s="2">
        <v>275.35000000000002</v>
      </c>
      <c r="AJ31" s="2">
        <v>17.27</v>
      </c>
      <c r="AK31" t="s">
        <v>81</v>
      </c>
      <c r="AL31" t="s">
        <v>81</v>
      </c>
      <c r="AM31" t="s">
        <v>81</v>
      </c>
      <c r="AN31" t="s">
        <v>81</v>
      </c>
      <c r="AO31" t="s">
        <v>81</v>
      </c>
      <c r="AP31" t="s">
        <v>81</v>
      </c>
      <c r="AQ31" t="s">
        <v>81</v>
      </c>
      <c r="AR31" t="s">
        <v>81</v>
      </c>
      <c r="AS31" t="s">
        <v>81</v>
      </c>
      <c r="AT31" t="s">
        <v>81</v>
      </c>
      <c r="AU31" t="s">
        <v>81</v>
      </c>
      <c r="AV31" t="s">
        <v>81</v>
      </c>
      <c r="AW31" t="s">
        <v>81</v>
      </c>
      <c r="AX31" t="s">
        <v>81</v>
      </c>
      <c r="AY31" t="s">
        <v>81</v>
      </c>
      <c r="AZ31" t="s">
        <v>81</v>
      </c>
      <c r="BA31" t="s">
        <v>81</v>
      </c>
      <c r="BB31" t="s">
        <v>81</v>
      </c>
      <c r="BC31" t="s">
        <v>81</v>
      </c>
      <c r="BD31" t="s">
        <v>81</v>
      </c>
      <c r="BE31" t="s">
        <v>81</v>
      </c>
      <c r="BF31" t="s">
        <v>81</v>
      </c>
      <c r="BG31" t="s">
        <v>81</v>
      </c>
      <c r="BH31" t="s">
        <v>81</v>
      </c>
      <c r="BI31" t="s">
        <v>81</v>
      </c>
      <c r="BJ31" t="s">
        <v>81</v>
      </c>
      <c r="BK31" t="s">
        <v>81</v>
      </c>
      <c r="BL31" t="s">
        <v>81</v>
      </c>
      <c r="BM31" t="s">
        <v>81</v>
      </c>
      <c r="BN31" t="s">
        <v>81</v>
      </c>
      <c r="BO31" t="s">
        <v>81</v>
      </c>
      <c r="BP31" t="s">
        <v>81</v>
      </c>
      <c r="BQ31" t="s">
        <v>81</v>
      </c>
      <c r="BR31" t="s">
        <v>81</v>
      </c>
      <c r="BS31" t="s">
        <v>81</v>
      </c>
      <c r="BT31" t="s">
        <v>81</v>
      </c>
      <c r="BU31" t="s">
        <v>81</v>
      </c>
      <c r="BV31" t="s">
        <v>81</v>
      </c>
      <c r="BW31" t="s">
        <v>81</v>
      </c>
      <c r="BX31" t="s">
        <v>81</v>
      </c>
      <c r="BY31" t="s">
        <v>81</v>
      </c>
    </row>
    <row r="32" spans="1:77" x14ac:dyDescent="0.25">
      <c r="A32" s="1">
        <v>42412</v>
      </c>
      <c r="B32" t="s">
        <v>81</v>
      </c>
      <c r="C32" s="2">
        <v>309.58</v>
      </c>
      <c r="D32" s="2">
        <v>194.69</v>
      </c>
      <c r="E32" s="2">
        <v>158.29</v>
      </c>
      <c r="F32" s="2">
        <v>68.650000000000006</v>
      </c>
      <c r="G32" s="2">
        <v>197.08</v>
      </c>
      <c r="H32" s="2">
        <v>281.17</v>
      </c>
      <c r="I32" s="2">
        <v>41.69</v>
      </c>
      <c r="J32" s="2">
        <v>11.45</v>
      </c>
      <c r="K32" s="2">
        <v>41.48</v>
      </c>
      <c r="L32" s="2">
        <v>398.59</v>
      </c>
      <c r="M32" s="2">
        <v>35.18</v>
      </c>
      <c r="N32" s="2">
        <v>40.58</v>
      </c>
      <c r="O32" s="2">
        <v>2.0299999999999998</v>
      </c>
      <c r="P32" s="2">
        <v>70.650000000000006</v>
      </c>
      <c r="Q32" s="2">
        <v>4.0199999999999996</v>
      </c>
      <c r="R32" s="2">
        <v>2.17</v>
      </c>
      <c r="S32" s="2">
        <v>243.57</v>
      </c>
      <c r="T32" s="2">
        <v>22.72</v>
      </c>
      <c r="U32" s="2">
        <v>14.35</v>
      </c>
      <c r="V32" s="2">
        <v>65.73</v>
      </c>
      <c r="W32" s="2">
        <v>31.98</v>
      </c>
      <c r="X32" s="2">
        <v>182.72</v>
      </c>
      <c r="Y32" s="2">
        <v>5.77</v>
      </c>
      <c r="Z32" s="2">
        <v>70.12</v>
      </c>
      <c r="AA32" s="2">
        <v>69.209999999999994</v>
      </c>
      <c r="AB32" s="2">
        <v>2.52</v>
      </c>
      <c r="AC32" s="2">
        <v>3.45</v>
      </c>
      <c r="AD32" s="2">
        <v>32.74</v>
      </c>
      <c r="AE32" s="2">
        <v>196.66</v>
      </c>
      <c r="AF32" s="2">
        <v>7.7</v>
      </c>
      <c r="AG32" s="2">
        <v>93.59</v>
      </c>
      <c r="AH32" s="2">
        <v>10.47</v>
      </c>
      <c r="AI32" s="2">
        <v>274.06</v>
      </c>
      <c r="AJ32" s="2">
        <v>17.350000000000001</v>
      </c>
      <c r="AK32" t="s">
        <v>81</v>
      </c>
      <c r="AL32" t="s">
        <v>81</v>
      </c>
      <c r="AM32" t="s">
        <v>81</v>
      </c>
      <c r="AN32" t="s">
        <v>81</v>
      </c>
      <c r="AO32" t="s">
        <v>81</v>
      </c>
      <c r="AP32" t="s">
        <v>81</v>
      </c>
      <c r="AQ32" t="s">
        <v>81</v>
      </c>
      <c r="AR32" t="s">
        <v>81</v>
      </c>
      <c r="AS32" t="s">
        <v>81</v>
      </c>
      <c r="AT32" t="s">
        <v>81</v>
      </c>
      <c r="AU32" t="s">
        <v>81</v>
      </c>
      <c r="AV32" t="s">
        <v>81</v>
      </c>
      <c r="AW32" t="s">
        <v>81</v>
      </c>
      <c r="AX32" t="s">
        <v>81</v>
      </c>
      <c r="AY32" t="s">
        <v>81</v>
      </c>
      <c r="AZ32" t="s">
        <v>81</v>
      </c>
      <c r="BA32" t="s">
        <v>81</v>
      </c>
      <c r="BB32" t="s">
        <v>81</v>
      </c>
      <c r="BC32" t="s">
        <v>81</v>
      </c>
      <c r="BD32" t="s">
        <v>81</v>
      </c>
      <c r="BE32" t="s">
        <v>81</v>
      </c>
      <c r="BF32" t="s">
        <v>81</v>
      </c>
      <c r="BG32" t="s">
        <v>81</v>
      </c>
      <c r="BH32" t="s">
        <v>81</v>
      </c>
      <c r="BI32" t="s">
        <v>81</v>
      </c>
      <c r="BJ32" t="s">
        <v>81</v>
      </c>
      <c r="BK32" t="s">
        <v>81</v>
      </c>
      <c r="BL32" t="s">
        <v>81</v>
      </c>
      <c r="BM32" t="s">
        <v>81</v>
      </c>
      <c r="BN32" t="s">
        <v>81</v>
      </c>
      <c r="BO32" t="s">
        <v>81</v>
      </c>
      <c r="BP32" t="s">
        <v>81</v>
      </c>
      <c r="BQ32" t="s">
        <v>81</v>
      </c>
      <c r="BR32" t="s">
        <v>81</v>
      </c>
      <c r="BS32" t="s">
        <v>81</v>
      </c>
      <c r="BT32" t="s">
        <v>81</v>
      </c>
      <c r="BU32" t="s">
        <v>81</v>
      </c>
      <c r="BV32" t="s">
        <v>81</v>
      </c>
      <c r="BW32" t="s">
        <v>81</v>
      </c>
      <c r="BX32" t="s">
        <v>81</v>
      </c>
      <c r="BY32" t="s">
        <v>81</v>
      </c>
    </row>
    <row r="33" spans="1:77" x14ac:dyDescent="0.25">
      <c r="A33" s="1">
        <v>42415</v>
      </c>
      <c r="B33" t="s">
        <v>81</v>
      </c>
      <c r="C33" s="2">
        <v>309.07</v>
      </c>
      <c r="D33" s="2">
        <v>197.1</v>
      </c>
      <c r="E33" s="2">
        <v>158.03</v>
      </c>
      <c r="F33" s="2">
        <v>68.94</v>
      </c>
      <c r="G33" s="2">
        <v>199.44</v>
      </c>
      <c r="H33" s="2">
        <v>280.77999999999997</v>
      </c>
      <c r="I33" s="2">
        <v>42.48</v>
      </c>
      <c r="J33" s="2">
        <v>11.43</v>
      </c>
      <c r="K33" s="2">
        <v>41.41</v>
      </c>
      <c r="L33" s="2">
        <v>399.11</v>
      </c>
      <c r="M33" s="2">
        <v>35.42</v>
      </c>
      <c r="N33" s="2">
        <v>40.56</v>
      </c>
      <c r="O33" s="2">
        <v>2.06</v>
      </c>
      <c r="P33" s="2">
        <v>70.989999999999995</v>
      </c>
      <c r="Q33" s="2">
        <v>4.05</v>
      </c>
      <c r="R33" s="2">
        <v>2.17</v>
      </c>
      <c r="S33" s="2">
        <v>242.06</v>
      </c>
      <c r="T33" s="2">
        <v>22.78</v>
      </c>
      <c r="U33" s="2">
        <v>14.63</v>
      </c>
      <c r="V33" s="2">
        <v>66.78</v>
      </c>
      <c r="W33" s="2">
        <v>32.11</v>
      </c>
      <c r="X33" s="2">
        <v>183.89</v>
      </c>
      <c r="Y33" s="2">
        <v>5.81</v>
      </c>
      <c r="Z33" s="2">
        <v>70.319999999999993</v>
      </c>
      <c r="AA33" s="2">
        <v>69.14</v>
      </c>
      <c r="AB33" s="2">
        <v>2.5299999999999998</v>
      </c>
      <c r="AC33" s="2">
        <v>3.55</v>
      </c>
      <c r="AD33" s="2">
        <v>32.630000000000003</v>
      </c>
      <c r="AE33" s="2">
        <v>197.07</v>
      </c>
      <c r="AF33" s="2">
        <v>7.74</v>
      </c>
      <c r="AG33" s="2">
        <v>93.55</v>
      </c>
      <c r="AH33" s="2">
        <v>10.31</v>
      </c>
      <c r="AI33" s="2">
        <v>275.77999999999997</v>
      </c>
      <c r="AJ33" s="2">
        <v>17.43</v>
      </c>
      <c r="AK33" t="s">
        <v>81</v>
      </c>
      <c r="AL33" t="s">
        <v>81</v>
      </c>
      <c r="AM33" t="s">
        <v>81</v>
      </c>
      <c r="AN33" t="s">
        <v>81</v>
      </c>
      <c r="AO33" t="s">
        <v>81</v>
      </c>
      <c r="AP33" t="s">
        <v>81</v>
      </c>
      <c r="AQ33" t="s">
        <v>81</v>
      </c>
      <c r="AR33" t="s">
        <v>81</v>
      </c>
      <c r="AS33" t="s">
        <v>81</v>
      </c>
      <c r="AT33" t="s">
        <v>81</v>
      </c>
      <c r="AU33" t="s">
        <v>81</v>
      </c>
      <c r="AV33" t="s">
        <v>81</v>
      </c>
      <c r="AW33" t="s">
        <v>81</v>
      </c>
      <c r="AX33" t="s">
        <v>81</v>
      </c>
      <c r="AY33" t="s">
        <v>81</v>
      </c>
      <c r="AZ33" t="s">
        <v>81</v>
      </c>
      <c r="BA33" t="s">
        <v>81</v>
      </c>
      <c r="BB33" t="s">
        <v>81</v>
      </c>
      <c r="BC33" t="s">
        <v>81</v>
      </c>
      <c r="BD33" t="s">
        <v>81</v>
      </c>
      <c r="BE33" t="s">
        <v>81</v>
      </c>
      <c r="BF33" t="s">
        <v>81</v>
      </c>
      <c r="BG33" t="s">
        <v>81</v>
      </c>
      <c r="BH33" t="s">
        <v>81</v>
      </c>
      <c r="BI33" t="s">
        <v>81</v>
      </c>
      <c r="BJ33" t="s">
        <v>81</v>
      </c>
      <c r="BK33" t="s">
        <v>81</v>
      </c>
      <c r="BL33" t="s">
        <v>81</v>
      </c>
      <c r="BM33" t="s">
        <v>81</v>
      </c>
      <c r="BN33" t="s">
        <v>81</v>
      </c>
      <c r="BO33" t="s">
        <v>81</v>
      </c>
      <c r="BP33" t="s">
        <v>81</v>
      </c>
      <c r="BQ33" t="s">
        <v>81</v>
      </c>
      <c r="BR33" t="s">
        <v>81</v>
      </c>
      <c r="BS33" t="s">
        <v>81</v>
      </c>
      <c r="BT33" t="s">
        <v>81</v>
      </c>
      <c r="BU33" t="s">
        <v>81</v>
      </c>
      <c r="BV33" t="s">
        <v>81</v>
      </c>
      <c r="BW33" t="s">
        <v>81</v>
      </c>
      <c r="BX33" t="s">
        <v>81</v>
      </c>
      <c r="BY33" t="s">
        <v>81</v>
      </c>
    </row>
    <row r="34" spans="1:77" x14ac:dyDescent="0.25">
      <c r="A34" s="1">
        <v>42416</v>
      </c>
      <c r="B34" t="s">
        <v>81</v>
      </c>
      <c r="C34" s="2">
        <v>310.2</v>
      </c>
      <c r="D34" s="2">
        <v>198.78</v>
      </c>
      <c r="E34" s="2">
        <v>158.61000000000001</v>
      </c>
      <c r="F34" s="2">
        <v>69.510000000000005</v>
      </c>
      <c r="G34" s="2">
        <v>201.32</v>
      </c>
      <c r="H34" s="2">
        <v>281.32</v>
      </c>
      <c r="I34" s="2">
        <v>42.61</v>
      </c>
      <c r="J34" s="2">
        <v>11.48</v>
      </c>
      <c r="K34" s="2">
        <v>41.55</v>
      </c>
      <c r="L34" s="2">
        <v>401.27</v>
      </c>
      <c r="M34" s="2">
        <v>35.64</v>
      </c>
      <c r="N34" s="2">
        <v>40.69</v>
      </c>
      <c r="O34" s="2">
        <v>2.0699999999999998</v>
      </c>
      <c r="P34" s="2">
        <v>70.989999999999995</v>
      </c>
      <c r="Q34" s="2">
        <v>4.0599999999999996</v>
      </c>
      <c r="R34" s="2">
        <v>2.1800000000000002</v>
      </c>
      <c r="S34" s="2">
        <v>243.64</v>
      </c>
      <c r="T34" s="2">
        <v>22.83</v>
      </c>
      <c r="U34" s="2">
        <v>14.76</v>
      </c>
      <c r="V34" s="2">
        <v>66.849999999999994</v>
      </c>
      <c r="W34" s="2">
        <v>32.22</v>
      </c>
      <c r="X34" s="2">
        <v>183.2</v>
      </c>
      <c r="Y34" s="2">
        <v>5.85</v>
      </c>
      <c r="Z34" s="2">
        <v>70.41</v>
      </c>
      <c r="AA34" s="2">
        <v>69.38</v>
      </c>
      <c r="AB34" s="2">
        <v>2.5499999999999998</v>
      </c>
      <c r="AC34" s="2">
        <v>3.59</v>
      </c>
      <c r="AD34" s="2">
        <v>32.79</v>
      </c>
      <c r="AE34" s="2">
        <v>198.1</v>
      </c>
      <c r="AF34" s="2">
        <v>7.8</v>
      </c>
      <c r="AG34" s="2">
        <v>93.89</v>
      </c>
      <c r="AH34" s="2">
        <v>10.33</v>
      </c>
      <c r="AI34" s="2">
        <v>277.58</v>
      </c>
      <c r="AJ34" s="2">
        <v>17.62</v>
      </c>
      <c r="AK34" t="s">
        <v>81</v>
      </c>
      <c r="AL34" t="s">
        <v>81</v>
      </c>
      <c r="AM34" t="s">
        <v>81</v>
      </c>
      <c r="AN34" t="s">
        <v>81</v>
      </c>
      <c r="AO34" t="s">
        <v>81</v>
      </c>
      <c r="AP34" t="s">
        <v>81</v>
      </c>
      <c r="AQ34" t="s">
        <v>81</v>
      </c>
      <c r="AR34" t="s">
        <v>81</v>
      </c>
      <c r="AS34" t="s">
        <v>81</v>
      </c>
      <c r="AT34" t="s">
        <v>81</v>
      </c>
      <c r="AU34" t="s">
        <v>81</v>
      </c>
      <c r="AV34" t="s">
        <v>81</v>
      </c>
      <c r="AW34" t="s">
        <v>81</v>
      </c>
      <c r="AX34" t="s">
        <v>81</v>
      </c>
      <c r="AY34" t="s">
        <v>81</v>
      </c>
      <c r="AZ34" t="s">
        <v>81</v>
      </c>
      <c r="BA34" t="s">
        <v>81</v>
      </c>
      <c r="BB34" t="s">
        <v>81</v>
      </c>
      <c r="BC34" t="s">
        <v>81</v>
      </c>
      <c r="BD34" t="s">
        <v>81</v>
      </c>
      <c r="BE34" t="s">
        <v>81</v>
      </c>
      <c r="BF34" t="s">
        <v>81</v>
      </c>
      <c r="BG34" t="s">
        <v>81</v>
      </c>
      <c r="BH34" t="s">
        <v>81</v>
      </c>
      <c r="BI34" t="s">
        <v>81</v>
      </c>
      <c r="BJ34" t="s">
        <v>81</v>
      </c>
      <c r="BK34" t="s">
        <v>81</v>
      </c>
      <c r="BL34" t="s">
        <v>81</v>
      </c>
      <c r="BM34" t="s">
        <v>81</v>
      </c>
      <c r="BN34" t="s">
        <v>81</v>
      </c>
      <c r="BO34" t="s">
        <v>81</v>
      </c>
      <c r="BP34" t="s">
        <v>81</v>
      </c>
      <c r="BQ34" t="s">
        <v>81</v>
      </c>
      <c r="BR34" t="s">
        <v>81</v>
      </c>
      <c r="BS34" t="s">
        <v>81</v>
      </c>
      <c r="BT34" t="s">
        <v>81</v>
      </c>
      <c r="BU34" t="s">
        <v>81</v>
      </c>
      <c r="BV34" t="s">
        <v>81</v>
      </c>
      <c r="BW34" t="s">
        <v>81</v>
      </c>
      <c r="BX34" t="s">
        <v>81</v>
      </c>
      <c r="BY34" t="s">
        <v>81</v>
      </c>
    </row>
    <row r="35" spans="1:77" x14ac:dyDescent="0.25">
      <c r="A35" s="1">
        <v>42417</v>
      </c>
      <c r="B35" t="s">
        <v>81</v>
      </c>
      <c r="C35" s="2">
        <v>310.35000000000002</v>
      </c>
      <c r="D35" s="2">
        <v>198.38</v>
      </c>
      <c r="E35" s="2">
        <v>158.68</v>
      </c>
      <c r="F35" s="2">
        <v>68.52</v>
      </c>
      <c r="G35" s="2">
        <v>201.4</v>
      </c>
      <c r="H35" s="2">
        <v>281.27</v>
      </c>
      <c r="I35" s="2">
        <v>42.72</v>
      </c>
      <c r="J35" s="2">
        <v>11.48</v>
      </c>
      <c r="K35" s="2">
        <v>41.58</v>
      </c>
      <c r="L35" s="2">
        <v>399.02</v>
      </c>
      <c r="M35" s="2">
        <v>35.799999999999997</v>
      </c>
      <c r="N35" s="2">
        <v>40.75</v>
      </c>
      <c r="O35" s="2">
        <v>2.06</v>
      </c>
      <c r="P35" s="2">
        <v>71.36</v>
      </c>
      <c r="Q35" s="2">
        <v>4.07</v>
      </c>
      <c r="R35" s="2">
        <v>2.1800000000000002</v>
      </c>
      <c r="S35" s="2">
        <v>244.43</v>
      </c>
      <c r="T35" s="2">
        <v>22.74</v>
      </c>
      <c r="U35" s="2">
        <v>14.82</v>
      </c>
      <c r="V35" s="2">
        <v>66.150000000000006</v>
      </c>
      <c r="W35" s="2">
        <v>32.270000000000003</v>
      </c>
      <c r="X35" s="2">
        <v>183.94</v>
      </c>
      <c r="Y35" s="2">
        <v>5.86</v>
      </c>
      <c r="Z35" s="2">
        <v>70.69</v>
      </c>
      <c r="AA35" s="2">
        <v>69.61</v>
      </c>
      <c r="AB35" s="2">
        <v>2.5299999999999998</v>
      </c>
      <c r="AC35" s="2">
        <v>3.61</v>
      </c>
      <c r="AD35" s="2">
        <v>32.799999999999997</v>
      </c>
      <c r="AE35" s="2">
        <v>198.19</v>
      </c>
      <c r="AF35" s="2">
        <v>7.83</v>
      </c>
      <c r="AG35" s="2">
        <v>94.14</v>
      </c>
      <c r="AH35" s="2">
        <v>10.4</v>
      </c>
      <c r="AI35" s="2">
        <v>278.82</v>
      </c>
      <c r="AJ35" s="2">
        <v>17.66</v>
      </c>
      <c r="AK35" t="s">
        <v>81</v>
      </c>
      <c r="AL35" t="s">
        <v>81</v>
      </c>
      <c r="AM35" t="s">
        <v>81</v>
      </c>
      <c r="AN35" t="s">
        <v>81</v>
      </c>
      <c r="AO35" t="s">
        <v>81</v>
      </c>
      <c r="AP35" t="s">
        <v>81</v>
      </c>
      <c r="AQ35" t="s">
        <v>81</v>
      </c>
      <c r="AR35" t="s">
        <v>81</v>
      </c>
      <c r="AS35" t="s">
        <v>81</v>
      </c>
      <c r="AT35" t="s">
        <v>81</v>
      </c>
      <c r="AU35" t="s">
        <v>81</v>
      </c>
      <c r="AV35" t="s">
        <v>81</v>
      </c>
      <c r="AW35" t="s">
        <v>81</v>
      </c>
      <c r="AX35" t="s">
        <v>81</v>
      </c>
      <c r="AY35" t="s">
        <v>81</v>
      </c>
      <c r="AZ35" t="s">
        <v>81</v>
      </c>
      <c r="BA35" t="s">
        <v>81</v>
      </c>
      <c r="BB35" t="s">
        <v>81</v>
      </c>
      <c r="BC35" t="s">
        <v>81</v>
      </c>
      <c r="BD35" t="s">
        <v>81</v>
      </c>
      <c r="BE35" t="s">
        <v>81</v>
      </c>
      <c r="BF35" t="s">
        <v>81</v>
      </c>
      <c r="BG35" t="s">
        <v>81</v>
      </c>
      <c r="BH35" t="s">
        <v>81</v>
      </c>
      <c r="BI35" t="s">
        <v>81</v>
      </c>
      <c r="BJ35" t="s">
        <v>81</v>
      </c>
      <c r="BK35" t="s">
        <v>81</v>
      </c>
      <c r="BL35" t="s">
        <v>81</v>
      </c>
      <c r="BM35" t="s">
        <v>81</v>
      </c>
      <c r="BN35" t="s">
        <v>81</v>
      </c>
      <c r="BO35" t="s">
        <v>81</v>
      </c>
      <c r="BP35" t="s">
        <v>81</v>
      </c>
      <c r="BQ35" t="s">
        <v>81</v>
      </c>
      <c r="BR35" t="s">
        <v>81</v>
      </c>
      <c r="BS35" t="s">
        <v>81</v>
      </c>
      <c r="BT35" t="s">
        <v>81</v>
      </c>
      <c r="BU35" t="s">
        <v>81</v>
      </c>
      <c r="BV35" t="s">
        <v>81</v>
      </c>
      <c r="BW35" t="s">
        <v>81</v>
      </c>
      <c r="BX35" t="s">
        <v>81</v>
      </c>
      <c r="BY35" t="s">
        <v>81</v>
      </c>
    </row>
    <row r="36" spans="1:77" x14ac:dyDescent="0.25">
      <c r="A36" s="1">
        <v>42418</v>
      </c>
      <c r="B36" t="s">
        <v>81</v>
      </c>
      <c r="C36" s="2">
        <v>309.85000000000002</v>
      </c>
      <c r="D36" s="2">
        <v>199.41</v>
      </c>
      <c r="E36" s="2">
        <v>158.43</v>
      </c>
      <c r="F36" s="2">
        <v>69.86</v>
      </c>
      <c r="G36" s="2">
        <v>203.21</v>
      </c>
      <c r="H36" s="2">
        <v>280.38</v>
      </c>
      <c r="I36" s="2">
        <v>42.69</v>
      </c>
      <c r="J36" s="2">
        <v>11.47</v>
      </c>
      <c r="K36" s="2">
        <v>41.51</v>
      </c>
      <c r="L36" s="2">
        <v>397.76</v>
      </c>
      <c r="M36" s="2">
        <v>35.76</v>
      </c>
      <c r="N36" s="2">
        <v>40.68</v>
      </c>
      <c r="O36" s="2">
        <v>2.06</v>
      </c>
      <c r="P36" s="2">
        <v>71.38</v>
      </c>
      <c r="Q36" s="2">
        <v>4.0599999999999996</v>
      </c>
      <c r="R36" s="2">
        <v>2.17</v>
      </c>
      <c r="S36" s="2">
        <v>244.41</v>
      </c>
      <c r="T36" s="2">
        <v>22.7</v>
      </c>
      <c r="U36" s="2">
        <v>15.3</v>
      </c>
      <c r="V36" s="2">
        <v>66.790000000000006</v>
      </c>
      <c r="W36" s="2">
        <v>32.49</v>
      </c>
      <c r="X36" s="2">
        <v>184.58</v>
      </c>
      <c r="Y36" s="2">
        <v>5.85</v>
      </c>
      <c r="Z36" s="2">
        <v>70.569999999999993</v>
      </c>
      <c r="AA36" s="2">
        <v>69.540000000000006</v>
      </c>
      <c r="AB36" s="2">
        <v>2.52</v>
      </c>
      <c r="AC36" s="2">
        <v>3.7</v>
      </c>
      <c r="AD36" s="2">
        <v>32.89</v>
      </c>
      <c r="AE36" s="2">
        <v>198.48</v>
      </c>
      <c r="AF36" s="2">
        <v>7.83</v>
      </c>
      <c r="AG36" s="2">
        <v>93.76</v>
      </c>
      <c r="AH36" s="2">
        <v>10.64</v>
      </c>
      <c r="AI36" s="2">
        <v>278.19</v>
      </c>
      <c r="AJ36" s="2">
        <v>18.04</v>
      </c>
      <c r="AK36" t="s">
        <v>81</v>
      </c>
      <c r="AL36" t="s">
        <v>81</v>
      </c>
      <c r="AM36" t="s">
        <v>81</v>
      </c>
      <c r="AN36" t="s">
        <v>81</v>
      </c>
      <c r="AO36" t="s">
        <v>81</v>
      </c>
      <c r="AP36" t="s">
        <v>81</v>
      </c>
      <c r="AQ36" t="s">
        <v>81</v>
      </c>
      <c r="AR36" t="s">
        <v>81</v>
      </c>
      <c r="AS36" t="s">
        <v>81</v>
      </c>
      <c r="AT36" t="s">
        <v>81</v>
      </c>
      <c r="AU36" t="s">
        <v>81</v>
      </c>
      <c r="AV36" t="s">
        <v>81</v>
      </c>
      <c r="AW36" t="s">
        <v>81</v>
      </c>
      <c r="AX36" t="s">
        <v>81</v>
      </c>
      <c r="AY36" t="s">
        <v>81</v>
      </c>
      <c r="AZ36" t="s">
        <v>81</v>
      </c>
      <c r="BA36" t="s">
        <v>81</v>
      </c>
      <c r="BB36" t="s">
        <v>81</v>
      </c>
      <c r="BC36" t="s">
        <v>81</v>
      </c>
      <c r="BD36" t="s">
        <v>81</v>
      </c>
      <c r="BE36" t="s">
        <v>81</v>
      </c>
      <c r="BF36" t="s">
        <v>81</v>
      </c>
      <c r="BG36" t="s">
        <v>81</v>
      </c>
      <c r="BH36" t="s">
        <v>81</v>
      </c>
      <c r="BI36" t="s">
        <v>81</v>
      </c>
      <c r="BJ36" t="s">
        <v>81</v>
      </c>
      <c r="BK36" t="s">
        <v>81</v>
      </c>
      <c r="BL36" t="s">
        <v>81</v>
      </c>
      <c r="BM36" t="s">
        <v>81</v>
      </c>
      <c r="BN36" t="s">
        <v>81</v>
      </c>
      <c r="BO36" t="s">
        <v>81</v>
      </c>
      <c r="BP36" t="s">
        <v>81</v>
      </c>
      <c r="BQ36" t="s">
        <v>81</v>
      </c>
      <c r="BR36" t="s">
        <v>81</v>
      </c>
      <c r="BS36" t="s">
        <v>81</v>
      </c>
      <c r="BT36" t="s">
        <v>81</v>
      </c>
      <c r="BU36" t="s">
        <v>81</v>
      </c>
      <c r="BV36" t="s">
        <v>81</v>
      </c>
      <c r="BW36" t="s">
        <v>81</v>
      </c>
      <c r="BX36" t="s">
        <v>81</v>
      </c>
      <c r="BY36" t="s">
        <v>81</v>
      </c>
    </row>
    <row r="37" spans="1:77" x14ac:dyDescent="0.25">
      <c r="A37" s="1">
        <v>42419</v>
      </c>
      <c r="B37" t="s">
        <v>81</v>
      </c>
      <c r="C37" s="2">
        <v>309.5</v>
      </c>
      <c r="D37" s="2">
        <v>198.46</v>
      </c>
      <c r="E37" s="2">
        <v>158.25</v>
      </c>
      <c r="F37" s="2">
        <v>69.33</v>
      </c>
      <c r="G37" s="2">
        <v>202.77</v>
      </c>
      <c r="H37" s="2">
        <v>280.42</v>
      </c>
      <c r="I37" s="2">
        <v>42.8</v>
      </c>
      <c r="J37" s="2">
        <v>11.45</v>
      </c>
      <c r="K37" s="2">
        <v>41.47</v>
      </c>
      <c r="L37" s="2">
        <v>399.07</v>
      </c>
      <c r="M37" s="2">
        <v>35.92</v>
      </c>
      <c r="N37" s="2">
        <v>40.64</v>
      </c>
      <c r="O37" s="2">
        <v>2.0699999999999998</v>
      </c>
      <c r="P37" s="2">
        <v>71.33</v>
      </c>
      <c r="Q37" s="2">
        <v>4.07</v>
      </c>
      <c r="R37" s="2">
        <v>2.17</v>
      </c>
      <c r="S37" s="2">
        <v>247.22</v>
      </c>
      <c r="T37" s="2">
        <v>22.62</v>
      </c>
      <c r="U37" s="2">
        <v>15.26</v>
      </c>
      <c r="V37" s="2">
        <v>66.37</v>
      </c>
      <c r="W37" s="2">
        <v>32.520000000000003</v>
      </c>
      <c r="X37" s="2">
        <v>184.67</v>
      </c>
      <c r="Y37" s="2">
        <v>5.86</v>
      </c>
      <c r="Z37" s="2">
        <v>70.62</v>
      </c>
      <c r="AA37" s="2">
        <v>69.37</v>
      </c>
      <c r="AB37" s="2">
        <v>2.52</v>
      </c>
      <c r="AC37" s="2">
        <v>3.65</v>
      </c>
      <c r="AD37" s="2">
        <v>33.01</v>
      </c>
      <c r="AE37" s="2">
        <v>198.54</v>
      </c>
      <c r="AF37" s="2">
        <v>7.81</v>
      </c>
      <c r="AG37" s="2">
        <v>93.99</v>
      </c>
      <c r="AH37" s="2">
        <v>10.38</v>
      </c>
      <c r="AI37" s="2">
        <v>279.20999999999998</v>
      </c>
      <c r="AJ37" s="2">
        <v>18.13</v>
      </c>
      <c r="AK37" t="s">
        <v>81</v>
      </c>
      <c r="AL37" t="s">
        <v>81</v>
      </c>
      <c r="AM37" t="s">
        <v>81</v>
      </c>
      <c r="AN37" t="s">
        <v>81</v>
      </c>
      <c r="AO37" t="s">
        <v>81</v>
      </c>
      <c r="AP37" t="s">
        <v>81</v>
      </c>
      <c r="AQ37" t="s">
        <v>81</v>
      </c>
      <c r="AR37" t="s">
        <v>81</v>
      </c>
      <c r="AS37" t="s">
        <v>81</v>
      </c>
      <c r="AT37" t="s">
        <v>81</v>
      </c>
      <c r="AU37" t="s">
        <v>81</v>
      </c>
      <c r="AV37" t="s">
        <v>81</v>
      </c>
      <c r="AW37" t="s">
        <v>81</v>
      </c>
      <c r="AX37" t="s">
        <v>81</v>
      </c>
      <c r="AY37" t="s">
        <v>81</v>
      </c>
      <c r="AZ37" t="s">
        <v>81</v>
      </c>
      <c r="BA37" t="s">
        <v>81</v>
      </c>
      <c r="BB37" t="s">
        <v>81</v>
      </c>
      <c r="BC37" t="s">
        <v>81</v>
      </c>
      <c r="BD37" t="s">
        <v>81</v>
      </c>
      <c r="BE37" t="s">
        <v>81</v>
      </c>
      <c r="BF37" t="s">
        <v>81</v>
      </c>
      <c r="BG37" t="s">
        <v>81</v>
      </c>
      <c r="BH37" t="s">
        <v>81</v>
      </c>
      <c r="BI37" t="s">
        <v>81</v>
      </c>
      <c r="BJ37" t="s">
        <v>81</v>
      </c>
      <c r="BK37" t="s">
        <v>81</v>
      </c>
      <c r="BL37" t="s">
        <v>81</v>
      </c>
      <c r="BM37" t="s">
        <v>81</v>
      </c>
      <c r="BN37" t="s">
        <v>81</v>
      </c>
      <c r="BO37" t="s">
        <v>81</v>
      </c>
      <c r="BP37" t="s">
        <v>81</v>
      </c>
      <c r="BQ37" t="s">
        <v>81</v>
      </c>
      <c r="BR37" t="s">
        <v>81</v>
      </c>
      <c r="BS37" t="s">
        <v>81</v>
      </c>
      <c r="BT37" t="s">
        <v>81</v>
      </c>
      <c r="BU37" t="s">
        <v>81</v>
      </c>
      <c r="BV37" t="s">
        <v>81</v>
      </c>
      <c r="BW37" t="s">
        <v>81</v>
      </c>
      <c r="BX37" t="s">
        <v>81</v>
      </c>
      <c r="BY37" t="s">
        <v>81</v>
      </c>
    </row>
    <row r="38" spans="1:77" x14ac:dyDescent="0.25">
      <c r="A38" s="1">
        <v>42422</v>
      </c>
      <c r="B38" t="s">
        <v>81</v>
      </c>
      <c r="C38" s="2">
        <v>308.29000000000002</v>
      </c>
      <c r="D38" s="2">
        <v>199.99</v>
      </c>
      <c r="E38" s="2">
        <v>157.63</v>
      </c>
      <c r="F38" s="2">
        <v>69.2</v>
      </c>
      <c r="G38" s="2">
        <v>202.2</v>
      </c>
      <c r="H38" s="2">
        <v>280.12</v>
      </c>
      <c r="I38" s="2">
        <v>42.67</v>
      </c>
      <c r="J38" s="2">
        <v>11.4</v>
      </c>
      <c r="K38" s="2">
        <v>41.31</v>
      </c>
      <c r="L38" s="2">
        <v>394.39</v>
      </c>
      <c r="M38" s="2">
        <v>35.799999999999997</v>
      </c>
      <c r="N38" s="2">
        <v>40.39</v>
      </c>
      <c r="O38" s="2">
        <v>2.0699999999999998</v>
      </c>
      <c r="P38" s="2">
        <v>71.25</v>
      </c>
      <c r="Q38" s="2">
        <v>4.0599999999999996</v>
      </c>
      <c r="R38" s="2">
        <v>2.16</v>
      </c>
      <c r="S38" s="2">
        <v>246.03</v>
      </c>
      <c r="T38" s="2">
        <v>22.63</v>
      </c>
      <c r="U38" s="2">
        <v>15.37</v>
      </c>
      <c r="V38" s="2">
        <v>66.290000000000006</v>
      </c>
      <c r="W38" s="2">
        <v>32.4</v>
      </c>
      <c r="X38" s="2">
        <v>185.3</v>
      </c>
      <c r="Y38" s="2">
        <v>5.85</v>
      </c>
      <c r="Z38" s="2">
        <v>70.59</v>
      </c>
      <c r="AA38" s="2">
        <v>68.849999999999994</v>
      </c>
      <c r="AB38" s="2">
        <v>2.5</v>
      </c>
      <c r="AC38" s="2">
        <v>3.66</v>
      </c>
      <c r="AD38" s="2">
        <v>32.880000000000003</v>
      </c>
      <c r="AE38" s="2">
        <v>198.52</v>
      </c>
      <c r="AF38" s="2">
        <v>7.78</v>
      </c>
      <c r="AG38" s="2">
        <v>94.48</v>
      </c>
      <c r="AH38" s="2">
        <v>10.26</v>
      </c>
      <c r="AI38" s="2">
        <v>278.19</v>
      </c>
      <c r="AJ38" s="2">
        <v>18.18</v>
      </c>
      <c r="AK38" t="s">
        <v>81</v>
      </c>
      <c r="AL38" t="s">
        <v>81</v>
      </c>
      <c r="AM38" t="s">
        <v>81</v>
      </c>
      <c r="AN38" t="s">
        <v>81</v>
      </c>
      <c r="AO38" t="s">
        <v>81</v>
      </c>
      <c r="AP38" t="s">
        <v>81</v>
      </c>
      <c r="AQ38" t="s">
        <v>81</v>
      </c>
      <c r="AR38" t="s">
        <v>81</v>
      </c>
      <c r="AS38" t="s">
        <v>81</v>
      </c>
      <c r="AT38" t="s">
        <v>81</v>
      </c>
      <c r="AU38" t="s">
        <v>81</v>
      </c>
      <c r="AV38" t="s">
        <v>81</v>
      </c>
      <c r="AW38" t="s">
        <v>81</v>
      </c>
      <c r="AX38" t="s">
        <v>81</v>
      </c>
      <c r="AY38" t="s">
        <v>81</v>
      </c>
      <c r="AZ38" t="s">
        <v>81</v>
      </c>
      <c r="BA38" t="s">
        <v>81</v>
      </c>
      <c r="BB38" t="s">
        <v>81</v>
      </c>
      <c r="BC38" t="s">
        <v>81</v>
      </c>
      <c r="BD38" t="s">
        <v>81</v>
      </c>
      <c r="BE38" t="s">
        <v>81</v>
      </c>
      <c r="BF38" t="s">
        <v>81</v>
      </c>
      <c r="BG38" t="s">
        <v>81</v>
      </c>
      <c r="BH38" t="s">
        <v>81</v>
      </c>
      <c r="BI38" t="s">
        <v>81</v>
      </c>
      <c r="BJ38" t="s">
        <v>81</v>
      </c>
      <c r="BK38" t="s">
        <v>81</v>
      </c>
      <c r="BL38" t="s">
        <v>81</v>
      </c>
      <c r="BM38" t="s">
        <v>81</v>
      </c>
      <c r="BN38" t="s">
        <v>81</v>
      </c>
      <c r="BO38" t="s">
        <v>81</v>
      </c>
      <c r="BP38" t="s">
        <v>81</v>
      </c>
      <c r="BQ38" t="s">
        <v>81</v>
      </c>
      <c r="BR38" t="s">
        <v>81</v>
      </c>
      <c r="BS38" t="s">
        <v>81</v>
      </c>
      <c r="BT38" t="s">
        <v>81</v>
      </c>
      <c r="BU38" t="s">
        <v>81</v>
      </c>
      <c r="BV38" t="s">
        <v>81</v>
      </c>
      <c r="BW38" t="s">
        <v>81</v>
      </c>
      <c r="BX38" t="s">
        <v>81</v>
      </c>
      <c r="BY38" t="s">
        <v>81</v>
      </c>
    </row>
    <row r="39" spans="1:77" x14ac:dyDescent="0.25">
      <c r="A39" s="1">
        <v>42423</v>
      </c>
      <c r="B39" t="s">
        <v>81</v>
      </c>
      <c r="C39" s="2">
        <v>307.31</v>
      </c>
      <c r="D39" s="2">
        <v>202.1</v>
      </c>
      <c r="E39" s="2">
        <v>157.13</v>
      </c>
      <c r="F39" s="2">
        <v>70.75</v>
      </c>
      <c r="G39" s="2">
        <v>203.35</v>
      </c>
      <c r="H39" s="2">
        <v>280.33999999999997</v>
      </c>
      <c r="I39" s="2">
        <v>42.78</v>
      </c>
      <c r="J39" s="2">
        <v>11.36</v>
      </c>
      <c r="K39" s="2">
        <v>41.19</v>
      </c>
      <c r="L39" s="2">
        <v>394.37</v>
      </c>
      <c r="M39" s="2">
        <v>35.950000000000003</v>
      </c>
      <c r="N39" s="2">
        <v>40.28</v>
      </c>
      <c r="O39" s="2">
        <v>2.08</v>
      </c>
      <c r="P39" s="2">
        <v>71.400000000000006</v>
      </c>
      <c r="Q39" s="2">
        <v>4.08</v>
      </c>
      <c r="R39" s="2">
        <v>2.16</v>
      </c>
      <c r="S39" s="2">
        <v>249.38</v>
      </c>
      <c r="T39" s="2">
        <v>22.67</v>
      </c>
      <c r="U39" s="2">
        <v>15.39</v>
      </c>
      <c r="V39" s="2">
        <v>66.569999999999993</v>
      </c>
      <c r="W39" s="2">
        <v>32.4</v>
      </c>
      <c r="X39" s="2">
        <v>186.91</v>
      </c>
      <c r="Y39" s="2">
        <v>5.87</v>
      </c>
      <c r="Z39" s="2">
        <v>70.42</v>
      </c>
      <c r="AA39" s="2">
        <v>68.73</v>
      </c>
      <c r="AB39" s="2">
        <v>2.4900000000000002</v>
      </c>
      <c r="AC39" s="2">
        <v>3.69</v>
      </c>
      <c r="AD39" s="2">
        <v>32.85</v>
      </c>
      <c r="AE39" s="2">
        <v>198.56</v>
      </c>
      <c r="AF39" s="2">
        <v>7.81</v>
      </c>
      <c r="AG39" s="2">
        <v>95.06</v>
      </c>
      <c r="AH39" s="2">
        <v>10.25</v>
      </c>
      <c r="AI39" s="2">
        <v>279.3</v>
      </c>
      <c r="AJ39" s="2">
        <v>18.43</v>
      </c>
      <c r="AK39" t="s">
        <v>81</v>
      </c>
      <c r="AL39" t="s">
        <v>81</v>
      </c>
      <c r="AM39" t="s">
        <v>81</v>
      </c>
      <c r="AN39" t="s">
        <v>81</v>
      </c>
      <c r="AO39" t="s">
        <v>81</v>
      </c>
      <c r="AP39" t="s">
        <v>81</v>
      </c>
      <c r="AQ39" t="s">
        <v>81</v>
      </c>
      <c r="AR39" t="s">
        <v>81</v>
      </c>
      <c r="AS39" t="s">
        <v>81</v>
      </c>
      <c r="AT39" t="s">
        <v>81</v>
      </c>
      <c r="AU39" t="s">
        <v>81</v>
      </c>
      <c r="AV39" t="s">
        <v>81</v>
      </c>
      <c r="AW39" t="s">
        <v>81</v>
      </c>
      <c r="AX39" t="s">
        <v>81</v>
      </c>
      <c r="AY39" t="s">
        <v>81</v>
      </c>
      <c r="AZ39" t="s">
        <v>81</v>
      </c>
      <c r="BA39" t="s">
        <v>81</v>
      </c>
      <c r="BB39" t="s">
        <v>81</v>
      </c>
      <c r="BC39" t="s">
        <v>81</v>
      </c>
      <c r="BD39" t="s">
        <v>81</v>
      </c>
      <c r="BE39" t="s">
        <v>81</v>
      </c>
      <c r="BF39" t="s">
        <v>81</v>
      </c>
      <c r="BG39" t="s">
        <v>81</v>
      </c>
      <c r="BH39" t="s">
        <v>81</v>
      </c>
      <c r="BI39" t="s">
        <v>81</v>
      </c>
      <c r="BJ39" t="s">
        <v>81</v>
      </c>
      <c r="BK39" t="s">
        <v>81</v>
      </c>
      <c r="BL39" t="s">
        <v>81</v>
      </c>
      <c r="BM39" t="s">
        <v>81</v>
      </c>
      <c r="BN39" t="s">
        <v>81</v>
      </c>
      <c r="BO39" t="s">
        <v>81</v>
      </c>
      <c r="BP39" t="s">
        <v>81</v>
      </c>
      <c r="BQ39" t="s">
        <v>81</v>
      </c>
      <c r="BR39" t="s">
        <v>81</v>
      </c>
      <c r="BS39" t="s">
        <v>81</v>
      </c>
      <c r="BT39" t="s">
        <v>81</v>
      </c>
      <c r="BU39" t="s">
        <v>81</v>
      </c>
      <c r="BV39" t="s">
        <v>81</v>
      </c>
      <c r="BW39" t="s">
        <v>81</v>
      </c>
      <c r="BX39" t="s">
        <v>81</v>
      </c>
      <c r="BY39" t="s">
        <v>81</v>
      </c>
    </row>
    <row r="40" spans="1:77" x14ac:dyDescent="0.25">
      <c r="A40" s="1">
        <v>42424</v>
      </c>
      <c r="B40" t="s">
        <v>81</v>
      </c>
      <c r="C40" s="2">
        <v>310.01</v>
      </c>
      <c r="D40" s="2">
        <v>202.58</v>
      </c>
      <c r="E40" s="2">
        <v>158.51</v>
      </c>
      <c r="F40" s="2">
        <v>71.349999999999994</v>
      </c>
      <c r="G40" s="2">
        <v>204.67</v>
      </c>
      <c r="H40" s="2">
        <v>284.33999999999997</v>
      </c>
      <c r="I40" s="2">
        <v>43.18</v>
      </c>
      <c r="J40" s="2">
        <v>11.46</v>
      </c>
      <c r="K40" s="2">
        <v>41.54</v>
      </c>
      <c r="L40" s="2">
        <v>393.41</v>
      </c>
      <c r="M40" s="2">
        <v>36.33</v>
      </c>
      <c r="N40" s="2">
        <v>40.64</v>
      </c>
      <c r="O40" s="2">
        <v>2.1</v>
      </c>
      <c r="P40" s="2">
        <v>71.87</v>
      </c>
      <c r="Q40" s="2">
        <v>4.12</v>
      </c>
      <c r="R40" s="2">
        <v>2.1800000000000002</v>
      </c>
      <c r="S40" s="2">
        <v>252.27</v>
      </c>
      <c r="T40" s="2">
        <v>22.81</v>
      </c>
      <c r="U40" s="2">
        <v>15.48</v>
      </c>
      <c r="V40" s="2">
        <v>66.930000000000007</v>
      </c>
      <c r="W40" s="2">
        <v>32.51</v>
      </c>
      <c r="X40" s="2">
        <v>186.8</v>
      </c>
      <c r="Y40" s="2">
        <v>5.92</v>
      </c>
      <c r="Z40" s="2">
        <v>70.900000000000006</v>
      </c>
      <c r="AA40" s="2">
        <v>69.27</v>
      </c>
      <c r="AB40" s="2">
        <v>2.5099999999999998</v>
      </c>
      <c r="AC40" s="2">
        <v>3.66</v>
      </c>
      <c r="AD40" s="2">
        <v>33.15</v>
      </c>
      <c r="AE40" s="2">
        <v>200.87</v>
      </c>
      <c r="AF40" s="2">
        <v>7.91</v>
      </c>
      <c r="AG40" s="2">
        <v>96.01</v>
      </c>
      <c r="AH40" s="2">
        <v>10.37</v>
      </c>
      <c r="AI40" s="2">
        <v>282.26</v>
      </c>
      <c r="AJ40" s="2">
        <v>18.440000000000001</v>
      </c>
      <c r="AK40" t="s">
        <v>81</v>
      </c>
      <c r="AL40" t="s">
        <v>81</v>
      </c>
      <c r="AM40" t="s">
        <v>81</v>
      </c>
      <c r="AN40" t="s">
        <v>81</v>
      </c>
      <c r="AO40" t="s">
        <v>81</v>
      </c>
      <c r="AP40" t="s">
        <v>81</v>
      </c>
      <c r="AQ40" t="s">
        <v>81</v>
      </c>
      <c r="AR40" t="s">
        <v>81</v>
      </c>
      <c r="AS40" t="s">
        <v>81</v>
      </c>
      <c r="AT40" t="s">
        <v>81</v>
      </c>
      <c r="AU40" t="s">
        <v>81</v>
      </c>
      <c r="AV40" t="s">
        <v>81</v>
      </c>
      <c r="AW40" t="s">
        <v>81</v>
      </c>
      <c r="AX40" t="s">
        <v>81</v>
      </c>
      <c r="AY40" t="s">
        <v>81</v>
      </c>
      <c r="AZ40" t="s">
        <v>81</v>
      </c>
      <c r="BA40" t="s">
        <v>81</v>
      </c>
      <c r="BB40" t="s">
        <v>81</v>
      </c>
      <c r="BC40" t="s">
        <v>81</v>
      </c>
      <c r="BD40" t="s">
        <v>81</v>
      </c>
      <c r="BE40" t="s">
        <v>81</v>
      </c>
      <c r="BF40" t="s">
        <v>81</v>
      </c>
      <c r="BG40" t="s">
        <v>81</v>
      </c>
      <c r="BH40" t="s">
        <v>81</v>
      </c>
      <c r="BI40" t="s">
        <v>81</v>
      </c>
      <c r="BJ40" t="s">
        <v>81</v>
      </c>
      <c r="BK40" t="s">
        <v>81</v>
      </c>
      <c r="BL40" t="s">
        <v>81</v>
      </c>
      <c r="BM40" t="s">
        <v>81</v>
      </c>
      <c r="BN40" t="s">
        <v>81</v>
      </c>
      <c r="BO40" t="s">
        <v>81</v>
      </c>
      <c r="BP40" t="s">
        <v>81</v>
      </c>
      <c r="BQ40" t="s">
        <v>81</v>
      </c>
      <c r="BR40" t="s">
        <v>81</v>
      </c>
      <c r="BS40" t="s">
        <v>81</v>
      </c>
      <c r="BT40" t="s">
        <v>81</v>
      </c>
      <c r="BU40" t="s">
        <v>81</v>
      </c>
      <c r="BV40" t="s">
        <v>81</v>
      </c>
      <c r="BW40" t="s">
        <v>81</v>
      </c>
      <c r="BX40" t="s">
        <v>81</v>
      </c>
      <c r="BY40" t="s">
        <v>81</v>
      </c>
    </row>
    <row r="41" spans="1:77" x14ac:dyDescent="0.25">
      <c r="A41" s="1">
        <v>42425</v>
      </c>
      <c r="B41" t="s">
        <v>81</v>
      </c>
      <c r="C41" s="2">
        <v>310.04000000000002</v>
      </c>
      <c r="D41" s="2">
        <v>201.92</v>
      </c>
      <c r="E41" s="2">
        <v>158.52000000000001</v>
      </c>
      <c r="F41" s="2">
        <v>71.14</v>
      </c>
      <c r="G41" s="2">
        <v>205.32</v>
      </c>
      <c r="H41" s="2">
        <v>284.06</v>
      </c>
      <c r="I41" s="2">
        <v>43.08</v>
      </c>
      <c r="J41" s="2">
        <v>11.47</v>
      </c>
      <c r="K41" s="2">
        <v>41.55</v>
      </c>
      <c r="L41" s="2">
        <v>392.02</v>
      </c>
      <c r="M41" s="2">
        <v>36.229999999999997</v>
      </c>
      <c r="N41" s="2">
        <v>40.68</v>
      </c>
      <c r="O41" s="2">
        <v>2.1</v>
      </c>
      <c r="P41" s="2">
        <v>71.92</v>
      </c>
      <c r="Q41" s="2">
        <v>4.0999999999999996</v>
      </c>
      <c r="R41" s="2">
        <v>2.1800000000000002</v>
      </c>
      <c r="S41" s="2">
        <v>251.03</v>
      </c>
      <c r="T41" s="2">
        <v>22.67</v>
      </c>
      <c r="U41" s="2">
        <v>15.44</v>
      </c>
      <c r="V41" s="2">
        <v>66.709999999999994</v>
      </c>
      <c r="W41" s="2">
        <v>32.479999999999997</v>
      </c>
      <c r="X41" s="2">
        <v>187.65</v>
      </c>
      <c r="Y41" s="2">
        <v>5.91</v>
      </c>
      <c r="Z41" s="2">
        <v>70.89</v>
      </c>
      <c r="AA41" s="2">
        <v>69.37</v>
      </c>
      <c r="AB41" s="2">
        <v>2.5099999999999998</v>
      </c>
      <c r="AC41" s="2">
        <v>3.69</v>
      </c>
      <c r="AD41" s="2">
        <v>33.130000000000003</v>
      </c>
      <c r="AE41" s="2">
        <v>200.48</v>
      </c>
      <c r="AF41" s="2">
        <v>7.89</v>
      </c>
      <c r="AG41" s="2">
        <v>95.88</v>
      </c>
      <c r="AH41" s="2">
        <v>10.31</v>
      </c>
      <c r="AI41" s="2">
        <v>281.5</v>
      </c>
      <c r="AJ41" s="2">
        <v>17.899999999999999</v>
      </c>
      <c r="AK41" t="s">
        <v>81</v>
      </c>
      <c r="AL41" t="s">
        <v>81</v>
      </c>
      <c r="AM41" t="s">
        <v>81</v>
      </c>
      <c r="AN41" t="s">
        <v>81</v>
      </c>
      <c r="AO41" t="s">
        <v>81</v>
      </c>
      <c r="AP41" t="s">
        <v>81</v>
      </c>
      <c r="AQ41" t="s">
        <v>81</v>
      </c>
      <c r="AR41" t="s">
        <v>81</v>
      </c>
      <c r="AS41" t="s">
        <v>81</v>
      </c>
      <c r="AT41" t="s">
        <v>81</v>
      </c>
      <c r="AU41" t="s">
        <v>81</v>
      </c>
      <c r="AV41" t="s">
        <v>81</v>
      </c>
      <c r="AW41" t="s">
        <v>81</v>
      </c>
      <c r="AX41" t="s">
        <v>81</v>
      </c>
      <c r="AY41" t="s">
        <v>81</v>
      </c>
      <c r="AZ41" t="s">
        <v>81</v>
      </c>
      <c r="BA41" t="s">
        <v>81</v>
      </c>
      <c r="BB41" t="s">
        <v>81</v>
      </c>
      <c r="BC41" t="s">
        <v>81</v>
      </c>
      <c r="BD41" t="s">
        <v>81</v>
      </c>
      <c r="BE41" t="s">
        <v>81</v>
      </c>
      <c r="BF41" t="s">
        <v>81</v>
      </c>
      <c r="BG41" t="s">
        <v>81</v>
      </c>
      <c r="BH41" t="s">
        <v>81</v>
      </c>
      <c r="BI41" t="s">
        <v>81</v>
      </c>
      <c r="BJ41" t="s">
        <v>81</v>
      </c>
      <c r="BK41" t="s">
        <v>81</v>
      </c>
      <c r="BL41" t="s">
        <v>81</v>
      </c>
      <c r="BM41" t="s">
        <v>81</v>
      </c>
      <c r="BN41" t="s">
        <v>81</v>
      </c>
      <c r="BO41" t="s">
        <v>81</v>
      </c>
      <c r="BP41" t="s">
        <v>81</v>
      </c>
      <c r="BQ41" t="s">
        <v>81</v>
      </c>
      <c r="BR41" t="s">
        <v>81</v>
      </c>
      <c r="BS41" t="s">
        <v>81</v>
      </c>
      <c r="BT41" t="s">
        <v>81</v>
      </c>
      <c r="BU41" t="s">
        <v>81</v>
      </c>
      <c r="BV41" t="s">
        <v>81</v>
      </c>
      <c r="BW41" t="s">
        <v>81</v>
      </c>
      <c r="BX41" t="s">
        <v>81</v>
      </c>
      <c r="BY41" t="s">
        <v>81</v>
      </c>
    </row>
    <row r="42" spans="1:77" x14ac:dyDescent="0.25">
      <c r="A42" s="1">
        <v>42426</v>
      </c>
      <c r="B42" t="s">
        <v>81</v>
      </c>
      <c r="C42" s="2">
        <v>310.45</v>
      </c>
      <c r="D42" s="2">
        <v>203.5</v>
      </c>
      <c r="E42" s="2">
        <v>158.72999999999999</v>
      </c>
      <c r="F42" s="2">
        <v>71.260000000000005</v>
      </c>
      <c r="G42" s="2">
        <v>208.62</v>
      </c>
      <c r="H42" s="2">
        <v>284.20999999999998</v>
      </c>
      <c r="I42" s="2">
        <v>43.1</v>
      </c>
      <c r="J42" s="2">
        <v>11.47</v>
      </c>
      <c r="K42" s="2">
        <v>41.62</v>
      </c>
      <c r="L42" s="2">
        <v>395.28</v>
      </c>
      <c r="M42" s="2">
        <v>36.28</v>
      </c>
      <c r="N42" s="2">
        <v>40.729999999999997</v>
      </c>
      <c r="O42" s="2">
        <v>2.11</v>
      </c>
      <c r="P42" s="2">
        <v>72.23</v>
      </c>
      <c r="Q42" s="2">
        <v>4.0999999999999996</v>
      </c>
      <c r="R42" s="2">
        <v>2.19</v>
      </c>
      <c r="S42" s="2">
        <v>249.53</v>
      </c>
      <c r="T42" s="2">
        <v>22.85</v>
      </c>
      <c r="U42" s="2">
        <v>15.6</v>
      </c>
      <c r="V42" s="2">
        <v>66.92</v>
      </c>
      <c r="W42" s="2">
        <v>32.64</v>
      </c>
      <c r="X42" s="2">
        <v>190.4</v>
      </c>
      <c r="Y42" s="2">
        <v>5.93</v>
      </c>
      <c r="Z42" s="2">
        <v>71.260000000000005</v>
      </c>
      <c r="AA42" s="2">
        <v>69.55</v>
      </c>
      <c r="AB42" s="2">
        <v>2.52</v>
      </c>
      <c r="AC42" s="2">
        <v>3.76</v>
      </c>
      <c r="AD42" s="2">
        <v>33.1</v>
      </c>
      <c r="AE42" s="2">
        <v>201.33</v>
      </c>
      <c r="AF42" s="2">
        <v>7.91</v>
      </c>
      <c r="AG42" s="2">
        <v>96.16</v>
      </c>
      <c r="AH42" s="2">
        <v>10.38</v>
      </c>
      <c r="AI42" s="2">
        <v>281.82</v>
      </c>
      <c r="AJ42" s="2">
        <v>18.059999999999999</v>
      </c>
      <c r="AK42" t="s">
        <v>81</v>
      </c>
      <c r="AL42" t="s">
        <v>81</v>
      </c>
      <c r="AM42" t="s">
        <v>81</v>
      </c>
      <c r="AN42" t="s">
        <v>81</v>
      </c>
      <c r="AO42" t="s">
        <v>81</v>
      </c>
      <c r="AP42" t="s">
        <v>81</v>
      </c>
      <c r="AQ42" t="s">
        <v>81</v>
      </c>
      <c r="AR42" t="s">
        <v>81</v>
      </c>
      <c r="AS42" t="s">
        <v>81</v>
      </c>
      <c r="AT42" t="s">
        <v>81</v>
      </c>
      <c r="AU42" t="s">
        <v>81</v>
      </c>
      <c r="AV42" t="s">
        <v>81</v>
      </c>
      <c r="AW42" t="s">
        <v>81</v>
      </c>
      <c r="AX42" t="s">
        <v>81</v>
      </c>
      <c r="AY42" t="s">
        <v>81</v>
      </c>
      <c r="AZ42" t="s">
        <v>81</v>
      </c>
      <c r="BA42" t="s">
        <v>81</v>
      </c>
      <c r="BB42" t="s">
        <v>81</v>
      </c>
      <c r="BC42" t="s">
        <v>81</v>
      </c>
      <c r="BD42" t="s">
        <v>81</v>
      </c>
      <c r="BE42" t="s">
        <v>81</v>
      </c>
      <c r="BF42" t="s">
        <v>81</v>
      </c>
      <c r="BG42" t="s">
        <v>81</v>
      </c>
      <c r="BH42" t="s">
        <v>81</v>
      </c>
      <c r="BI42" t="s">
        <v>81</v>
      </c>
      <c r="BJ42" t="s">
        <v>81</v>
      </c>
      <c r="BK42" t="s">
        <v>81</v>
      </c>
      <c r="BL42" t="s">
        <v>81</v>
      </c>
      <c r="BM42" t="s">
        <v>81</v>
      </c>
      <c r="BN42" t="s">
        <v>81</v>
      </c>
      <c r="BO42" t="s">
        <v>81</v>
      </c>
      <c r="BP42" t="s">
        <v>81</v>
      </c>
      <c r="BQ42" t="s">
        <v>81</v>
      </c>
      <c r="BR42" t="s">
        <v>81</v>
      </c>
      <c r="BS42" t="s">
        <v>81</v>
      </c>
      <c r="BT42" t="s">
        <v>81</v>
      </c>
      <c r="BU42" t="s">
        <v>81</v>
      </c>
      <c r="BV42" t="s">
        <v>81</v>
      </c>
      <c r="BW42" t="s">
        <v>81</v>
      </c>
      <c r="BX42" t="s">
        <v>81</v>
      </c>
      <c r="BY42" t="s">
        <v>81</v>
      </c>
    </row>
    <row r="43" spans="1:77" x14ac:dyDescent="0.25">
      <c r="A43" s="1">
        <v>42429</v>
      </c>
      <c r="B43" t="s">
        <v>81</v>
      </c>
      <c r="C43" s="2">
        <v>310.75</v>
      </c>
      <c r="D43" s="2">
        <v>203.05</v>
      </c>
      <c r="E43" s="2">
        <v>158.88999999999999</v>
      </c>
      <c r="F43" s="2">
        <v>71.260000000000005</v>
      </c>
      <c r="G43" s="2">
        <v>209.54</v>
      </c>
      <c r="H43" s="2">
        <v>284.58999999999997</v>
      </c>
      <c r="I43" s="2">
        <v>43.48</v>
      </c>
      <c r="J43" s="2">
        <v>11.48</v>
      </c>
      <c r="K43" s="2">
        <v>41.66</v>
      </c>
      <c r="L43" s="2">
        <v>394.77</v>
      </c>
      <c r="M43" s="2">
        <v>36.630000000000003</v>
      </c>
      <c r="N43" s="2">
        <v>40.770000000000003</v>
      </c>
      <c r="O43" s="2">
        <v>2.13</v>
      </c>
      <c r="P43" s="2">
        <v>72.86</v>
      </c>
      <c r="Q43" s="2">
        <v>4.16</v>
      </c>
      <c r="R43" s="2">
        <v>2.19</v>
      </c>
      <c r="S43" s="2">
        <v>252.15</v>
      </c>
      <c r="T43" s="2">
        <v>22.99</v>
      </c>
      <c r="U43" s="2">
        <v>15.57</v>
      </c>
      <c r="V43" s="2">
        <v>67.709999999999994</v>
      </c>
      <c r="W43" s="2">
        <v>32.700000000000003</v>
      </c>
      <c r="X43" s="2">
        <v>187.82</v>
      </c>
      <c r="Y43" s="2">
        <v>5.99</v>
      </c>
      <c r="Z43" s="2">
        <v>71.260000000000005</v>
      </c>
      <c r="AA43" s="2">
        <v>69.47</v>
      </c>
      <c r="AB43" s="2">
        <v>2.52</v>
      </c>
      <c r="AC43" s="2">
        <v>3.73</v>
      </c>
      <c r="AD43" s="2">
        <v>33.340000000000003</v>
      </c>
      <c r="AE43" s="2">
        <v>202.5</v>
      </c>
      <c r="AF43" s="2">
        <v>7.99</v>
      </c>
      <c r="AG43" s="2">
        <v>96.07</v>
      </c>
      <c r="AH43" s="2">
        <v>10.49</v>
      </c>
      <c r="AI43" s="2">
        <v>284.7</v>
      </c>
      <c r="AJ43" s="2">
        <v>17.68</v>
      </c>
      <c r="AK43" t="s">
        <v>81</v>
      </c>
      <c r="AL43" t="s">
        <v>81</v>
      </c>
      <c r="AM43" t="s">
        <v>81</v>
      </c>
      <c r="AN43" t="s">
        <v>81</v>
      </c>
      <c r="AO43" t="s">
        <v>81</v>
      </c>
      <c r="AP43" t="s">
        <v>81</v>
      </c>
      <c r="AQ43" t="s">
        <v>81</v>
      </c>
      <c r="AR43" t="s">
        <v>81</v>
      </c>
      <c r="AS43" t="s">
        <v>81</v>
      </c>
      <c r="AT43" t="s">
        <v>81</v>
      </c>
      <c r="AU43" t="s">
        <v>81</v>
      </c>
      <c r="AV43" t="s">
        <v>81</v>
      </c>
      <c r="AW43" t="s">
        <v>81</v>
      </c>
      <c r="AX43" t="s">
        <v>81</v>
      </c>
      <c r="AY43" t="s">
        <v>81</v>
      </c>
      <c r="AZ43" t="s">
        <v>81</v>
      </c>
      <c r="BA43" t="s">
        <v>81</v>
      </c>
      <c r="BB43" t="s">
        <v>81</v>
      </c>
      <c r="BC43" t="s">
        <v>81</v>
      </c>
      <c r="BD43" t="s">
        <v>81</v>
      </c>
      <c r="BE43" t="s">
        <v>81</v>
      </c>
      <c r="BF43" t="s">
        <v>81</v>
      </c>
      <c r="BG43" t="s">
        <v>81</v>
      </c>
      <c r="BH43" t="s">
        <v>81</v>
      </c>
      <c r="BI43" t="s">
        <v>81</v>
      </c>
      <c r="BJ43" t="s">
        <v>81</v>
      </c>
      <c r="BK43" t="s">
        <v>81</v>
      </c>
      <c r="BL43" t="s">
        <v>81</v>
      </c>
      <c r="BM43" t="s">
        <v>81</v>
      </c>
      <c r="BN43" t="s">
        <v>81</v>
      </c>
      <c r="BO43" t="s">
        <v>81</v>
      </c>
      <c r="BP43" t="s">
        <v>81</v>
      </c>
      <c r="BQ43" t="s">
        <v>81</v>
      </c>
      <c r="BR43" t="s">
        <v>81</v>
      </c>
      <c r="BS43" t="s">
        <v>81</v>
      </c>
      <c r="BT43" t="s">
        <v>81</v>
      </c>
      <c r="BU43" t="s">
        <v>81</v>
      </c>
      <c r="BV43" t="s">
        <v>81</v>
      </c>
      <c r="BW43" t="s">
        <v>81</v>
      </c>
      <c r="BX43" t="s">
        <v>81</v>
      </c>
      <c r="BY43" t="s">
        <v>81</v>
      </c>
    </row>
    <row r="44" spans="1:77" x14ac:dyDescent="0.25">
      <c r="A44" s="1">
        <v>42430</v>
      </c>
      <c r="B44" t="s">
        <v>81</v>
      </c>
      <c r="C44" s="2">
        <v>309.16000000000003</v>
      </c>
      <c r="D44" s="2">
        <v>203.34</v>
      </c>
      <c r="E44" s="2">
        <v>158.07</v>
      </c>
      <c r="F44" s="2">
        <v>70.86</v>
      </c>
      <c r="G44" s="2">
        <v>210.31</v>
      </c>
      <c r="H44" s="2">
        <v>284.45999999999998</v>
      </c>
      <c r="I44" s="2">
        <v>43.47</v>
      </c>
      <c r="J44" s="2">
        <v>11.43</v>
      </c>
      <c r="K44" s="2">
        <v>41.45</v>
      </c>
      <c r="L44" s="2">
        <v>397.23</v>
      </c>
      <c r="M44" s="2">
        <v>36.619999999999997</v>
      </c>
      <c r="N44" s="2">
        <v>40.54</v>
      </c>
      <c r="O44" s="2">
        <v>2.13</v>
      </c>
      <c r="P44" s="2">
        <v>72.930000000000007</v>
      </c>
      <c r="Q44" s="2">
        <v>4.18</v>
      </c>
      <c r="R44" s="2">
        <v>2.19</v>
      </c>
      <c r="S44" s="2">
        <v>251.64</v>
      </c>
      <c r="T44" s="2">
        <v>23.05</v>
      </c>
      <c r="U44" s="2">
        <v>15.77</v>
      </c>
      <c r="V44" s="2">
        <v>68.28</v>
      </c>
      <c r="W44" s="2">
        <v>32.840000000000003</v>
      </c>
      <c r="X44" s="2">
        <v>187.8</v>
      </c>
      <c r="Y44" s="2">
        <v>6.01</v>
      </c>
      <c r="Z44" s="2">
        <v>71.290000000000006</v>
      </c>
      <c r="AA44" s="2">
        <v>69.25</v>
      </c>
      <c r="AB44" s="2">
        <v>2.5099999999999998</v>
      </c>
      <c r="AC44" s="2">
        <v>3.86</v>
      </c>
      <c r="AD44" s="2">
        <v>33.11</v>
      </c>
      <c r="AE44" s="2">
        <v>202.93</v>
      </c>
      <c r="AF44" s="2">
        <v>7.99</v>
      </c>
      <c r="AG44" s="2">
        <v>96.55</v>
      </c>
      <c r="AH44" s="2">
        <v>10.5</v>
      </c>
      <c r="AI44" s="2">
        <v>284.63</v>
      </c>
      <c r="AJ44" s="2">
        <v>18.079999999999998</v>
      </c>
      <c r="AK44" t="s">
        <v>81</v>
      </c>
      <c r="AL44" t="s">
        <v>81</v>
      </c>
      <c r="AM44" t="s">
        <v>81</v>
      </c>
      <c r="AN44" t="s">
        <v>81</v>
      </c>
      <c r="AO44" t="s">
        <v>81</v>
      </c>
      <c r="AP44" t="s">
        <v>81</v>
      </c>
      <c r="AQ44" t="s">
        <v>81</v>
      </c>
      <c r="AR44" t="s">
        <v>81</v>
      </c>
      <c r="AS44" t="s">
        <v>81</v>
      </c>
      <c r="AT44" t="s">
        <v>81</v>
      </c>
      <c r="AU44" t="s">
        <v>81</v>
      </c>
      <c r="AV44" t="s">
        <v>81</v>
      </c>
      <c r="AW44" t="s">
        <v>81</v>
      </c>
      <c r="AX44" t="s">
        <v>81</v>
      </c>
      <c r="AY44" t="s">
        <v>81</v>
      </c>
      <c r="AZ44" t="s">
        <v>81</v>
      </c>
      <c r="BA44" t="s">
        <v>81</v>
      </c>
      <c r="BB44" t="s">
        <v>81</v>
      </c>
      <c r="BC44" t="s">
        <v>81</v>
      </c>
      <c r="BD44" t="s">
        <v>81</v>
      </c>
      <c r="BE44" t="s">
        <v>81</v>
      </c>
      <c r="BF44" t="s">
        <v>81</v>
      </c>
      <c r="BG44" t="s">
        <v>81</v>
      </c>
      <c r="BH44" t="s">
        <v>81</v>
      </c>
      <c r="BI44" t="s">
        <v>81</v>
      </c>
      <c r="BJ44" t="s">
        <v>81</v>
      </c>
      <c r="BK44" t="s">
        <v>81</v>
      </c>
      <c r="BL44" t="s">
        <v>81</v>
      </c>
      <c r="BM44" t="s">
        <v>81</v>
      </c>
      <c r="BN44" t="s">
        <v>81</v>
      </c>
      <c r="BO44" t="s">
        <v>81</v>
      </c>
      <c r="BP44" t="s">
        <v>81</v>
      </c>
      <c r="BQ44" t="s">
        <v>81</v>
      </c>
      <c r="BR44" t="s">
        <v>81</v>
      </c>
      <c r="BS44" t="s">
        <v>81</v>
      </c>
      <c r="BT44" t="s">
        <v>81</v>
      </c>
      <c r="BU44" t="s">
        <v>81</v>
      </c>
      <c r="BV44" t="s">
        <v>81</v>
      </c>
      <c r="BW44" t="s">
        <v>81</v>
      </c>
      <c r="BX44" t="s">
        <v>81</v>
      </c>
      <c r="BY44" t="s">
        <v>81</v>
      </c>
    </row>
    <row r="45" spans="1:77" x14ac:dyDescent="0.25">
      <c r="A45" s="1">
        <v>42431</v>
      </c>
      <c r="B45" t="s">
        <v>81</v>
      </c>
      <c r="C45" s="2">
        <v>309.8</v>
      </c>
      <c r="D45" s="2">
        <v>205.53</v>
      </c>
      <c r="E45" s="2">
        <v>158.4</v>
      </c>
      <c r="F45" s="2">
        <v>72.709999999999994</v>
      </c>
      <c r="G45" s="2">
        <v>211.72</v>
      </c>
      <c r="H45" s="2">
        <v>285.49</v>
      </c>
      <c r="I45" s="2">
        <v>43.5</v>
      </c>
      <c r="J45" s="2">
        <v>11.45</v>
      </c>
      <c r="K45" s="2">
        <v>41.54</v>
      </c>
      <c r="L45" s="2">
        <v>396.81</v>
      </c>
      <c r="M45" s="2">
        <v>36.65</v>
      </c>
      <c r="N45" s="2">
        <v>40.74</v>
      </c>
      <c r="O45" s="2">
        <v>2.14</v>
      </c>
      <c r="P45" s="2">
        <v>73.239999999999995</v>
      </c>
      <c r="Q45" s="2">
        <v>4.21</v>
      </c>
      <c r="R45" s="2">
        <v>2.19</v>
      </c>
      <c r="S45" s="2">
        <v>249.22</v>
      </c>
      <c r="T45" s="2">
        <v>23.23</v>
      </c>
      <c r="U45" s="2">
        <v>15.91</v>
      </c>
      <c r="V45" s="2">
        <v>68.42</v>
      </c>
      <c r="W45" s="2">
        <v>32.909999999999997</v>
      </c>
      <c r="X45" s="2">
        <v>188.26</v>
      </c>
      <c r="Y45" s="2">
        <v>6.02</v>
      </c>
      <c r="Z45" s="2">
        <v>71.48</v>
      </c>
      <c r="AA45" s="2">
        <v>69.489999999999995</v>
      </c>
      <c r="AB45" s="2">
        <v>2.5099999999999998</v>
      </c>
      <c r="AC45" s="2">
        <v>3.85</v>
      </c>
      <c r="AD45" s="2">
        <v>33.130000000000003</v>
      </c>
      <c r="AE45" s="2">
        <v>203.14</v>
      </c>
      <c r="AF45" s="2">
        <v>8.01</v>
      </c>
      <c r="AG45" s="2">
        <v>96.94</v>
      </c>
      <c r="AH45" s="2">
        <v>10.69</v>
      </c>
      <c r="AI45" s="2">
        <v>284.98</v>
      </c>
      <c r="AJ45" s="2">
        <v>18.12</v>
      </c>
      <c r="AK45" t="s">
        <v>81</v>
      </c>
      <c r="AL45" t="s">
        <v>81</v>
      </c>
      <c r="AM45" t="s">
        <v>81</v>
      </c>
      <c r="AN45" t="s">
        <v>81</v>
      </c>
      <c r="AO45" t="s">
        <v>81</v>
      </c>
      <c r="AP45" t="s">
        <v>81</v>
      </c>
      <c r="AQ45" t="s">
        <v>81</v>
      </c>
      <c r="AR45" t="s">
        <v>81</v>
      </c>
      <c r="AS45" t="s">
        <v>81</v>
      </c>
      <c r="AT45" t="s">
        <v>81</v>
      </c>
      <c r="AU45" t="s">
        <v>81</v>
      </c>
      <c r="AV45" t="s">
        <v>81</v>
      </c>
      <c r="AW45" t="s">
        <v>81</v>
      </c>
      <c r="AX45" t="s">
        <v>81</v>
      </c>
      <c r="AY45" t="s">
        <v>81</v>
      </c>
      <c r="AZ45" t="s">
        <v>81</v>
      </c>
      <c r="BA45" t="s">
        <v>81</v>
      </c>
      <c r="BB45" t="s">
        <v>81</v>
      </c>
      <c r="BC45" t="s">
        <v>81</v>
      </c>
      <c r="BD45" t="s">
        <v>81</v>
      </c>
      <c r="BE45" t="s">
        <v>81</v>
      </c>
      <c r="BF45" t="s">
        <v>81</v>
      </c>
      <c r="BG45" t="s">
        <v>81</v>
      </c>
      <c r="BH45" t="s">
        <v>81</v>
      </c>
      <c r="BI45" t="s">
        <v>81</v>
      </c>
      <c r="BJ45" t="s">
        <v>81</v>
      </c>
      <c r="BK45" t="s">
        <v>81</v>
      </c>
      <c r="BL45" t="s">
        <v>81</v>
      </c>
      <c r="BM45" t="s">
        <v>81</v>
      </c>
      <c r="BN45" t="s">
        <v>81</v>
      </c>
      <c r="BO45" t="s">
        <v>81</v>
      </c>
      <c r="BP45" t="s">
        <v>81</v>
      </c>
      <c r="BQ45" t="s">
        <v>81</v>
      </c>
      <c r="BR45" t="s">
        <v>81</v>
      </c>
      <c r="BS45" t="s">
        <v>81</v>
      </c>
      <c r="BT45" t="s">
        <v>81</v>
      </c>
      <c r="BU45" t="s">
        <v>81</v>
      </c>
      <c r="BV45" t="s">
        <v>81</v>
      </c>
      <c r="BW45" t="s">
        <v>81</v>
      </c>
      <c r="BX45" t="s">
        <v>81</v>
      </c>
      <c r="BY45" t="s">
        <v>81</v>
      </c>
    </row>
    <row r="46" spans="1:77" x14ac:dyDescent="0.25">
      <c r="A46" s="1">
        <v>42432</v>
      </c>
      <c r="B46" t="s">
        <v>81</v>
      </c>
      <c r="C46" s="2">
        <v>308.95</v>
      </c>
      <c r="D46" s="2">
        <v>207.99</v>
      </c>
      <c r="E46" s="2">
        <v>157.97</v>
      </c>
      <c r="F46" s="2">
        <v>73.08</v>
      </c>
      <c r="G46" s="2">
        <v>211.63</v>
      </c>
      <c r="H46" s="2">
        <v>284.95999999999998</v>
      </c>
      <c r="I46" s="2">
        <v>43.45</v>
      </c>
      <c r="J46" s="2">
        <v>11.42</v>
      </c>
      <c r="K46" s="2">
        <v>41.43</v>
      </c>
      <c r="L46" s="2">
        <v>400.32</v>
      </c>
      <c r="M46" s="2">
        <v>36.56</v>
      </c>
      <c r="N46" s="2">
        <v>40.619999999999997</v>
      </c>
      <c r="O46" s="2">
        <v>2.15</v>
      </c>
      <c r="P46" s="2">
        <v>73.040000000000006</v>
      </c>
      <c r="Q46" s="2">
        <v>4.22</v>
      </c>
      <c r="R46" s="2">
        <v>2.1800000000000002</v>
      </c>
      <c r="S46" s="2">
        <v>249.5</v>
      </c>
      <c r="T46" s="2">
        <v>23.4</v>
      </c>
      <c r="U46" s="2">
        <v>15.91</v>
      </c>
      <c r="V46" s="2">
        <v>68.760000000000005</v>
      </c>
      <c r="W46" s="2">
        <v>32.82</v>
      </c>
      <c r="X46" s="2">
        <v>190.28</v>
      </c>
      <c r="Y46" s="2">
        <v>6.04</v>
      </c>
      <c r="Z46" s="2">
        <v>71.44</v>
      </c>
      <c r="AA46" s="2">
        <v>69.319999999999993</v>
      </c>
      <c r="AB46" s="2">
        <v>2.5</v>
      </c>
      <c r="AC46" s="2">
        <v>3.85</v>
      </c>
      <c r="AD46" s="2">
        <v>33.04</v>
      </c>
      <c r="AE46" s="2">
        <v>204.15</v>
      </c>
      <c r="AF46" s="2">
        <v>8.01</v>
      </c>
      <c r="AG46" s="2">
        <v>97.38</v>
      </c>
      <c r="AH46" s="2">
        <v>10.84</v>
      </c>
      <c r="AI46" s="2">
        <v>284.3</v>
      </c>
      <c r="AJ46" s="2">
        <v>18.16</v>
      </c>
      <c r="AK46" t="s">
        <v>81</v>
      </c>
      <c r="AL46" t="s">
        <v>81</v>
      </c>
      <c r="AM46" t="s">
        <v>81</v>
      </c>
      <c r="AN46" t="s">
        <v>81</v>
      </c>
      <c r="AO46" t="s">
        <v>81</v>
      </c>
      <c r="AP46" t="s">
        <v>81</v>
      </c>
      <c r="AQ46" t="s">
        <v>81</v>
      </c>
      <c r="AR46" t="s">
        <v>81</v>
      </c>
      <c r="AS46" t="s">
        <v>81</v>
      </c>
      <c r="AT46" t="s">
        <v>81</v>
      </c>
      <c r="AU46" t="s">
        <v>81</v>
      </c>
      <c r="AV46" t="s">
        <v>81</v>
      </c>
      <c r="AW46" t="s">
        <v>81</v>
      </c>
      <c r="AX46" t="s">
        <v>81</v>
      </c>
      <c r="AY46" t="s">
        <v>81</v>
      </c>
      <c r="AZ46" t="s">
        <v>81</v>
      </c>
      <c r="BA46" t="s">
        <v>81</v>
      </c>
      <c r="BB46" t="s">
        <v>81</v>
      </c>
      <c r="BC46" t="s">
        <v>81</v>
      </c>
      <c r="BD46" t="s">
        <v>81</v>
      </c>
      <c r="BE46" t="s">
        <v>81</v>
      </c>
      <c r="BF46" t="s">
        <v>81</v>
      </c>
      <c r="BG46" t="s">
        <v>81</v>
      </c>
      <c r="BH46" t="s">
        <v>81</v>
      </c>
      <c r="BI46" t="s">
        <v>81</v>
      </c>
      <c r="BJ46" t="s">
        <v>81</v>
      </c>
      <c r="BK46" t="s">
        <v>81</v>
      </c>
      <c r="BL46" t="s">
        <v>81</v>
      </c>
      <c r="BM46" t="s">
        <v>81</v>
      </c>
      <c r="BN46" t="s">
        <v>81</v>
      </c>
      <c r="BO46" t="s">
        <v>81</v>
      </c>
      <c r="BP46" t="s">
        <v>81</v>
      </c>
      <c r="BQ46" t="s">
        <v>81</v>
      </c>
      <c r="BR46" t="s">
        <v>81</v>
      </c>
      <c r="BS46" t="s">
        <v>81</v>
      </c>
      <c r="BT46" t="s">
        <v>81</v>
      </c>
      <c r="BU46" t="s">
        <v>81</v>
      </c>
      <c r="BV46" t="s">
        <v>81</v>
      </c>
      <c r="BW46" t="s">
        <v>81</v>
      </c>
      <c r="BX46" t="s">
        <v>81</v>
      </c>
      <c r="BY46" t="s">
        <v>81</v>
      </c>
    </row>
    <row r="47" spans="1:77" x14ac:dyDescent="0.25">
      <c r="A47" s="1">
        <v>42433</v>
      </c>
      <c r="B47" t="s">
        <v>81</v>
      </c>
      <c r="C47" s="2">
        <v>309.81</v>
      </c>
      <c r="D47" s="2">
        <v>208.35</v>
      </c>
      <c r="E47" s="2">
        <v>158.41</v>
      </c>
      <c r="F47" s="2">
        <v>74.38</v>
      </c>
      <c r="G47" s="2">
        <v>210.14</v>
      </c>
      <c r="H47" s="2">
        <v>284.67</v>
      </c>
      <c r="I47" s="2">
        <v>43.36</v>
      </c>
      <c r="J47" s="2">
        <v>11.45</v>
      </c>
      <c r="K47" s="2">
        <v>41.53</v>
      </c>
      <c r="L47" s="2">
        <v>399.6</v>
      </c>
      <c r="M47" s="2">
        <v>36.380000000000003</v>
      </c>
      <c r="N47" s="2">
        <v>40.76</v>
      </c>
      <c r="O47" s="2">
        <v>2.15</v>
      </c>
      <c r="P47" s="2">
        <v>72.37</v>
      </c>
      <c r="Q47" s="2">
        <v>4.21</v>
      </c>
      <c r="R47" s="2">
        <v>2.19</v>
      </c>
      <c r="S47" s="2">
        <v>248.52</v>
      </c>
      <c r="T47" s="2">
        <v>23.49</v>
      </c>
      <c r="U47" s="2">
        <v>15.75</v>
      </c>
      <c r="V47" s="2">
        <v>68.67</v>
      </c>
      <c r="W47" s="2">
        <v>32.97</v>
      </c>
      <c r="X47" s="2">
        <v>190.74</v>
      </c>
      <c r="Y47" s="2">
        <v>6.03</v>
      </c>
      <c r="Z47" s="2">
        <v>71.48</v>
      </c>
      <c r="AA47" s="2">
        <v>69.38</v>
      </c>
      <c r="AB47" s="2">
        <v>2.5099999999999998</v>
      </c>
      <c r="AC47" s="2">
        <v>3.85</v>
      </c>
      <c r="AD47" s="2">
        <v>33.18</v>
      </c>
      <c r="AE47" s="2">
        <v>204.46</v>
      </c>
      <c r="AF47" s="2">
        <v>7.98</v>
      </c>
      <c r="AG47" s="2">
        <v>96.86</v>
      </c>
      <c r="AH47" s="2">
        <v>10.57</v>
      </c>
      <c r="AI47" s="2">
        <v>282.62</v>
      </c>
      <c r="AJ47" s="2">
        <v>18.04</v>
      </c>
      <c r="AK47" t="s">
        <v>81</v>
      </c>
      <c r="AL47" t="s">
        <v>81</v>
      </c>
      <c r="AM47" t="s">
        <v>81</v>
      </c>
      <c r="AN47" t="s">
        <v>81</v>
      </c>
      <c r="AO47" t="s">
        <v>81</v>
      </c>
      <c r="AP47" t="s">
        <v>81</v>
      </c>
      <c r="AQ47" t="s">
        <v>81</v>
      </c>
      <c r="AR47" t="s">
        <v>81</v>
      </c>
      <c r="AS47" t="s">
        <v>81</v>
      </c>
      <c r="AT47" t="s">
        <v>81</v>
      </c>
      <c r="AU47" t="s">
        <v>81</v>
      </c>
      <c r="AV47" t="s">
        <v>81</v>
      </c>
      <c r="AW47" t="s">
        <v>81</v>
      </c>
      <c r="AX47" t="s">
        <v>81</v>
      </c>
      <c r="AY47" t="s">
        <v>81</v>
      </c>
      <c r="AZ47" t="s">
        <v>81</v>
      </c>
      <c r="BA47" t="s">
        <v>81</v>
      </c>
      <c r="BB47" t="s">
        <v>81</v>
      </c>
      <c r="BC47" t="s">
        <v>81</v>
      </c>
      <c r="BD47" t="s">
        <v>81</v>
      </c>
      <c r="BE47" t="s">
        <v>81</v>
      </c>
      <c r="BF47" t="s">
        <v>81</v>
      </c>
      <c r="BG47" t="s">
        <v>81</v>
      </c>
      <c r="BH47" t="s">
        <v>81</v>
      </c>
      <c r="BI47" t="s">
        <v>81</v>
      </c>
      <c r="BJ47" t="s">
        <v>81</v>
      </c>
      <c r="BK47" t="s">
        <v>81</v>
      </c>
      <c r="BL47" t="s">
        <v>81</v>
      </c>
      <c r="BM47" t="s">
        <v>81</v>
      </c>
      <c r="BN47" t="s">
        <v>81</v>
      </c>
      <c r="BO47" t="s">
        <v>81</v>
      </c>
      <c r="BP47" t="s">
        <v>81</v>
      </c>
      <c r="BQ47" t="s">
        <v>81</v>
      </c>
      <c r="BR47" t="s">
        <v>81</v>
      </c>
      <c r="BS47" t="s">
        <v>81</v>
      </c>
      <c r="BT47" t="s">
        <v>81</v>
      </c>
      <c r="BU47" t="s">
        <v>81</v>
      </c>
      <c r="BV47" t="s">
        <v>81</v>
      </c>
      <c r="BW47" t="s">
        <v>81</v>
      </c>
      <c r="BX47" t="s">
        <v>81</v>
      </c>
      <c r="BY47" t="s">
        <v>81</v>
      </c>
    </row>
    <row r="48" spans="1:77" x14ac:dyDescent="0.25">
      <c r="A48" s="1">
        <v>42436</v>
      </c>
      <c r="B48" t="s">
        <v>81</v>
      </c>
      <c r="C48" s="2">
        <v>308.8</v>
      </c>
      <c r="D48" s="2">
        <v>208.51</v>
      </c>
      <c r="E48" s="2">
        <v>157.88999999999999</v>
      </c>
      <c r="F48" s="2">
        <v>75</v>
      </c>
      <c r="G48" s="2">
        <v>210.99</v>
      </c>
      <c r="H48" s="2">
        <v>281.99</v>
      </c>
      <c r="I48" s="2">
        <v>43.26</v>
      </c>
      <c r="J48" s="2">
        <v>11.41</v>
      </c>
      <c r="K48" s="2">
        <v>41.39</v>
      </c>
      <c r="L48" s="2">
        <v>398.78</v>
      </c>
      <c r="M48" s="2">
        <v>36.29</v>
      </c>
      <c r="N48" s="2">
        <v>40.74</v>
      </c>
      <c r="O48" s="2">
        <v>2.15</v>
      </c>
      <c r="P48" s="2">
        <v>72.150000000000006</v>
      </c>
      <c r="Q48" s="2">
        <v>4.2</v>
      </c>
      <c r="R48" s="2">
        <v>2.1800000000000002</v>
      </c>
      <c r="S48" s="2">
        <v>248.31</v>
      </c>
      <c r="T48" s="2">
        <v>23.36</v>
      </c>
      <c r="U48" s="2">
        <v>15.77</v>
      </c>
      <c r="V48" s="2">
        <v>69</v>
      </c>
      <c r="W48" s="2">
        <v>33.06</v>
      </c>
      <c r="X48" s="2">
        <v>190.33</v>
      </c>
      <c r="Y48" s="2">
        <v>6.01</v>
      </c>
      <c r="Z48" s="2">
        <v>71.349999999999994</v>
      </c>
      <c r="AA48" s="2">
        <v>69.2</v>
      </c>
      <c r="AB48" s="2">
        <v>2.5</v>
      </c>
      <c r="AC48" s="2">
        <v>3.92</v>
      </c>
      <c r="AD48" s="2">
        <v>33.11</v>
      </c>
      <c r="AE48" s="2">
        <v>203.7</v>
      </c>
      <c r="AF48" s="2">
        <v>7.96</v>
      </c>
      <c r="AG48" s="2">
        <v>96.37</v>
      </c>
      <c r="AH48" s="2">
        <v>10.74</v>
      </c>
      <c r="AI48" s="2">
        <v>281.88</v>
      </c>
      <c r="AJ48" s="2">
        <v>18.309999999999999</v>
      </c>
      <c r="AK48" t="s">
        <v>81</v>
      </c>
      <c r="AL48" t="s">
        <v>81</v>
      </c>
      <c r="AM48" t="s">
        <v>81</v>
      </c>
      <c r="AN48" t="s">
        <v>81</v>
      </c>
      <c r="AO48" t="s">
        <v>81</v>
      </c>
      <c r="AP48" t="s">
        <v>81</v>
      </c>
      <c r="AQ48" t="s">
        <v>81</v>
      </c>
      <c r="AR48" t="s">
        <v>81</v>
      </c>
      <c r="AS48" t="s">
        <v>81</v>
      </c>
      <c r="AT48" t="s">
        <v>81</v>
      </c>
      <c r="AU48" t="s">
        <v>81</v>
      </c>
      <c r="AV48" t="s">
        <v>81</v>
      </c>
      <c r="AW48" t="s">
        <v>81</v>
      </c>
      <c r="AX48" t="s">
        <v>81</v>
      </c>
      <c r="AY48" t="s">
        <v>81</v>
      </c>
      <c r="AZ48" t="s">
        <v>81</v>
      </c>
      <c r="BA48" t="s">
        <v>81</v>
      </c>
      <c r="BB48" t="s">
        <v>81</v>
      </c>
      <c r="BC48" t="s">
        <v>81</v>
      </c>
      <c r="BD48" t="s">
        <v>81</v>
      </c>
      <c r="BE48" t="s">
        <v>81</v>
      </c>
      <c r="BF48" t="s">
        <v>81</v>
      </c>
      <c r="BG48" t="s">
        <v>81</v>
      </c>
      <c r="BH48" t="s">
        <v>81</v>
      </c>
      <c r="BI48" t="s">
        <v>81</v>
      </c>
      <c r="BJ48" t="s">
        <v>81</v>
      </c>
      <c r="BK48" t="s">
        <v>81</v>
      </c>
      <c r="BL48" t="s">
        <v>81</v>
      </c>
      <c r="BM48" t="s">
        <v>81</v>
      </c>
      <c r="BN48" t="s">
        <v>81</v>
      </c>
      <c r="BO48" t="s">
        <v>81</v>
      </c>
      <c r="BP48" t="s">
        <v>81</v>
      </c>
      <c r="BQ48" t="s">
        <v>81</v>
      </c>
      <c r="BR48" t="s">
        <v>81</v>
      </c>
      <c r="BS48" t="s">
        <v>81</v>
      </c>
      <c r="BT48" t="s">
        <v>81</v>
      </c>
      <c r="BU48" t="s">
        <v>81</v>
      </c>
      <c r="BV48" t="s">
        <v>81</v>
      </c>
      <c r="BW48" t="s">
        <v>81</v>
      </c>
      <c r="BX48" t="s">
        <v>81</v>
      </c>
      <c r="BY48" t="s">
        <v>81</v>
      </c>
    </row>
    <row r="49" spans="1:77" x14ac:dyDescent="0.25">
      <c r="A49" s="1">
        <v>42437</v>
      </c>
      <c r="B49" t="s">
        <v>81</v>
      </c>
      <c r="C49" s="2">
        <v>310.98</v>
      </c>
      <c r="D49" s="2">
        <v>209.83</v>
      </c>
      <c r="E49" s="2">
        <v>159</v>
      </c>
      <c r="F49" s="2">
        <v>74.650000000000006</v>
      </c>
      <c r="G49" s="2">
        <v>211.54</v>
      </c>
      <c r="H49" s="2">
        <v>284.61</v>
      </c>
      <c r="I49" s="2">
        <v>43.39</v>
      </c>
      <c r="J49" s="2">
        <v>11.49</v>
      </c>
      <c r="K49" s="2">
        <v>41.67</v>
      </c>
      <c r="L49" s="2">
        <v>401.91</v>
      </c>
      <c r="M49" s="2">
        <v>36.35</v>
      </c>
      <c r="N49" s="2">
        <v>41.01</v>
      </c>
      <c r="O49" s="2">
        <v>2.15</v>
      </c>
      <c r="P49" s="2">
        <v>72.180000000000007</v>
      </c>
      <c r="Q49" s="2">
        <v>4.1900000000000004</v>
      </c>
      <c r="R49" s="2">
        <v>2.2000000000000002</v>
      </c>
      <c r="S49" s="2">
        <v>249.91</v>
      </c>
      <c r="T49" s="2">
        <v>23.36</v>
      </c>
      <c r="U49" s="2">
        <v>15.82</v>
      </c>
      <c r="V49" s="2">
        <v>68.62</v>
      </c>
      <c r="W49" s="2">
        <v>32.96</v>
      </c>
      <c r="X49" s="2">
        <v>190.69</v>
      </c>
      <c r="Y49" s="2">
        <v>6.02</v>
      </c>
      <c r="Z49" s="2">
        <v>71.77</v>
      </c>
      <c r="AA49" s="2">
        <v>69.66</v>
      </c>
      <c r="AB49" s="2">
        <v>2.52</v>
      </c>
      <c r="AC49" s="2">
        <v>3.93</v>
      </c>
      <c r="AD49" s="2">
        <v>33.270000000000003</v>
      </c>
      <c r="AE49" s="2">
        <v>203.97</v>
      </c>
      <c r="AF49" s="2">
        <v>7.97</v>
      </c>
      <c r="AG49" s="2">
        <v>96.61</v>
      </c>
      <c r="AH49" s="2">
        <v>10.75</v>
      </c>
      <c r="AI49" s="2">
        <v>282.3</v>
      </c>
      <c r="AJ49" s="2">
        <v>18.28</v>
      </c>
      <c r="AK49" t="s">
        <v>81</v>
      </c>
      <c r="AL49" t="s">
        <v>81</v>
      </c>
      <c r="AM49" t="s">
        <v>81</v>
      </c>
      <c r="AN49" t="s">
        <v>81</v>
      </c>
      <c r="AO49" t="s">
        <v>81</v>
      </c>
      <c r="AP49" t="s">
        <v>81</v>
      </c>
      <c r="AQ49" t="s">
        <v>81</v>
      </c>
      <c r="AR49" t="s">
        <v>81</v>
      </c>
      <c r="AS49" t="s">
        <v>81</v>
      </c>
      <c r="AT49" t="s">
        <v>81</v>
      </c>
      <c r="AU49" t="s">
        <v>81</v>
      </c>
      <c r="AV49" t="s">
        <v>81</v>
      </c>
      <c r="AW49" t="s">
        <v>81</v>
      </c>
      <c r="AX49" t="s">
        <v>81</v>
      </c>
      <c r="AY49" t="s">
        <v>81</v>
      </c>
      <c r="AZ49" t="s">
        <v>81</v>
      </c>
      <c r="BA49" t="s">
        <v>81</v>
      </c>
      <c r="BB49" t="s">
        <v>81</v>
      </c>
      <c r="BC49" t="s">
        <v>81</v>
      </c>
      <c r="BD49" t="s">
        <v>81</v>
      </c>
      <c r="BE49" t="s">
        <v>81</v>
      </c>
      <c r="BF49" t="s">
        <v>81</v>
      </c>
      <c r="BG49" t="s">
        <v>81</v>
      </c>
      <c r="BH49" t="s">
        <v>81</v>
      </c>
      <c r="BI49" t="s">
        <v>81</v>
      </c>
      <c r="BJ49" t="s">
        <v>81</v>
      </c>
      <c r="BK49" t="s">
        <v>81</v>
      </c>
      <c r="BL49" t="s">
        <v>81</v>
      </c>
      <c r="BM49" t="s">
        <v>81</v>
      </c>
      <c r="BN49" t="s">
        <v>81</v>
      </c>
      <c r="BO49" t="s">
        <v>81</v>
      </c>
      <c r="BP49" t="s">
        <v>81</v>
      </c>
      <c r="BQ49" t="s">
        <v>81</v>
      </c>
      <c r="BR49" t="s">
        <v>81</v>
      </c>
      <c r="BS49" t="s">
        <v>81</v>
      </c>
      <c r="BT49" t="s">
        <v>81</v>
      </c>
      <c r="BU49" t="s">
        <v>81</v>
      </c>
      <c r="BV49" t="s">
        <v>81</v>
      </c>
      <c r="BW49" t="s">
        <v>81</v>
      </c>
      <c r="BX49" t="s">
        <v>81</v>
      </c>
      <c r="BY49" t="s">
        <v>81</v>
      </c>
    </row>
    <row r="50" spans="1:77" x14ac:dyDescent="0.25">
      <c r="A50" s="1">
        <v>42438</v>
      </c>
      <c r="B50" t="s">
        <v>81</v>
      </c>
      <c r="C50" s="2">
        <v>310.5</v>
      </c>
      <c r="D50" s="2">
        <v>211.66</v>
      </c>
      <c r="E50" s="2">
        <v>158.76</v>
      </c>
      <c r="F50" s="2">
        <v>75.37</v>
      </c>
      <c r="G50" s="2">
        <v>211.24</v>
      </c>
      <c r="H50" s="2">
        <v>283.52</v>
      </c>
      <c r="I50" s="2">
        <v>43.46</v>
      </c>
      <c r="J50" s="2">
        <v>11.48</v>
      </c>
      <c r="K50" s="2">
        <v>41.62</v>
      </c>
      <c r="L50" s="2">
        <v>402.74</v>
      </c>
      <c r="M50" s="2">
        <v>36.450000000000003</v>
      </c>
      <c r="N50" s="2">
        <v>41</v>
      </c>
      <c r="O50" s="2">
        <v>2.15</v>
      </c>
      <c r="P50" s="2">
        <v>72.36</v>
      </c>
      <c r="Q50" s="2">
        <v>4.21</v>
      </c>
      <c r="R50" s="2">
        <v>2.19</v>
      </c>
      <c r="S50" s="2">
        <v>251.7</v>
      </c>
      <c r="T50" s="2">
        <v>23.34</v>
      </c>
      <c r="U50" s="2">
        <v>15.84</v>
      </c>
      <c r="V50" s="2">
        <v>68.64</v>
      </c>
      <c r="W50" s="2">
        <v>33.07</v>
      </c>
      <c r="X50" s="2">
        <v>191.65</v>
      </c>
      <c r="Y50" s="2">
        <v>6.04</v>
      </c>
      <c r="Z50" s="2">
        <v>71.849999999999994</v>
      </c>
      <c r="AA50" s="2">
        <v>69.569999999999993</v>
      </c>
      <c r="AB50" s="2">
        <v>2.52</v>
      </c>
      <c r="AC50" s="2">
        <v>3.92</v>
      </c>
      <c r="AD50" s="2">
        <v>33.380000000000003</v>
      </c>
      <c r="AE50" s="2">
        <v>204.77</v>
      </c>
      <c r="AF50" s="2">
        <v>8.01</v>
      </c>
      <c r="AG50" s="2">
        <v>97.25</v>
      </c>
      <c r="AH50" s="2">
        <v>10.83</v>
      </c>
      <c r="AI50" s="2">
        <v>283.04000000000002</v>
      </c>
      <c r="AJ50" s="2">
        <v>18.350000000000001</v>
      </c>
      <c r="AK50" t="s">
        <v>81</v>
      </c>
      <c r="AL50" t="s">
        <v>81</v>
      </c>
      <c r="AM50" t="s">
        <v>81</v>
      </c>
      <c r="AN50" t="s">
        <v>81</v>
      </c>
      <c r="AO50" t="s">
        <v>81</v>
      </c>
      <c r="AP50" t="s">
        <v>81</v>
      </c>
      <c r="AQ50" t="s">
        <v>81</v>
      </c>
      <c r="AR50" t="s">
        <v>81</v>
      </c>
      <c r="AS50" t="s">
        <v>81</v>
      </c>
      <c r="AT50" t="s">
        <v>81</v>
      </c>
      <c r="AU50" t="s">
        <v>81</v>
      </c>
      <c r="AV50" t="s">
        <v>81</v>
      </c>
      <c r="AW50" t="s">
        <v>81</v>
      </c>
      <c r="AX50" t="s">
        <v>81</v>
      </c>
      <c r="AY50" t="s">
        <v>81</v>
      </c>
      <c r="AZ50" t="s">
        <v>81</v>
      </c>
      <c r="BA50" t="s">
        <v>81</v>
      </c>
      <c r="BB50" t="s">
        <v>81</v>
      </c>
      <c r="BC50" t="s">
        <v>81</v>
      </c>
      <c r="BD50" t="s">
        <v>81</v>
      </c>
      <c r="BE50" t="s">
        <v>81</v>
      </c>
      <c r="BF50" t="s">
        <v>81</v>
      </c>
      <c r="BG50" t="s">
        <v>81</v>
      </c>
      <c r="BH50" t="s">
        <v>81</v>
      </c>
      <c r="BI50" t="s">
        <v>81</v>
      </c>
      <c r="BJ50" t="s">
        <v>81</v>
      </c>
      <c r="BK50" t="s">
        <v>81</v>
      </c>
      <c r="BL50" t="s">
        <v>81</v>
      </c>
      <c r="BM50" t="s">
        <v>81</v>
      </c>
      <c r="BN50" t="s">
        <v>81</v>
      </c>
      <c r="BO50" t="s">
        <v>81</v>
      </c>
      <c r="BP50" t="s">
        <v>81</v>
      </c>
      <c r="BQ50" t="s">
        <v>81</v>
      </c>
      <c r="BR50" t="s">
        <v>81</v>
      </c>
      <c r="BS50" t="s">
        <v>81</v>
      </c>
      <c r="BT50" t="s">
        <v>81</v>
      </c>
      <c r="BU50" t="s">
        <v>81</v>
      </c>
      <c r="BV50" t="s">
        <v>81</v>
      </c>
      <c r="BW50" t="s">
        <v>81</v>
      </c>
      <c r="BX50" t="s">
        <v>81</v>
      </c>
      <c r="BY50" t="s">
        <v>81</v>
      </c>
    </row>
    <row r="51" spans="1:77" x14ac:dyDescent="0.25">
      <c r="A51" s="1">
        <v>42439</v>
      </c>
      <c r="B51" t="s">
        <v>81</v>
      </c>
      <c r="C51" s="2">
        <v>310.13</v>
      </c>
      <c r="D51" s="2">
        <v>211.31</v>
      </c>
      <c r="E51" s="2">
        <v>158.57</v>
      </c>
      <c r="F51" s="2">
        <v>76.87</v>
      </c>
      <c r="G51" s="2">
        <v>213.07</v>
      </c>
      <c r="H51" s="2">
        <v>283.52999999999997</v>
      </c>
      <c r="I51" s="2">
        <v>43.41</v>
      </c>
      <c r="J51" s="2">
        <v>11.47</v>
      </c>
      <c r="K51" s="2">
        <v>41.57</v>
      </c>
      <c r="L51" s="2">
        <v>401.72</v>
      </c>
      <c r="M51" s="2">
        <v>36.409999999999997</v>
      </c>
      <c r="N51" s="2">
        <v>41</v>
      </c>
      <c r="O51" s="2">
        <v>2.16</v>
      </c>
      <c r="P51" s="2">
        <v>72.56</v>
      </c>
      <c r="Q51" s="2">
        <v>4.22</v>
      </c>
      <c r="R51" s="2">
        <v>2.2000000000000002</v>
      </c>
      <c r="S51" s="2">
        <v>249.37</v>
      </c>
      <c r="T51" s="2">
        <v>23.55</v>
      </c>
      <c r="U51" s="2">
        <v>15.94</v>
      </c>
      <c r="V51" s="2">
        <v>69.08</v>
      </c>
      <c r="W51" s="2">
        <v>33.17</v>
      </c>
      <c r="X51" s="2">
        <v>188.69</v>
      </c>
      <c r="Y51" s="2">
        <v>6.06</v>
      </c>
      <c r="Z51" s="2">
        <v>71.92</v>
      </c>
      <c r="AA51" s="2">
        <v>69.52</v>
      </c>
      <c r="AB51" s="2">
        <v>2.5099999999999998</v>
      </c>
      <c r="AC51" s="2">
        <v>3.99</v>
      </c>
      <c r="AD51" s="2">
        <v>33.44</v>
      </c>
      <c r="AE51" s="2">
        <v>204.77</v>
      </c>
      <c r="AF51" s="2">
        <v>8.02</v>
      </c>
      <c r="AG51" s="2">
        <v>97.73</v>
      </c>
      <c r="AH51" s="2">
        <v>11.09</v>
      </c>
      <c r="AI51" s="2">
        <v>282.76</v>
      </c>
      <c r="AJ51" s="2">
        <v>18.59</v>
      </c>
      <c r="AK51" t="s">
        <v>81</v>
      </c>
      <c r="AL51" t="s">
        <v>81</v>
      </c>
      <c r="AM51" t="s">
        <v>81</v>
      </c>
      <c r="AN51" t="s">
        <v>81</v>
      </c>
      <c r="AO51" t="s">
        <v>81</v>
      </c>
      <c r="AP51" t="s">
        <v>81</v>
      </c>
      <c r="AQ51" t="s">
        <v>81</v>
      </c>
      <c r="AR51" t="s">
        <v>81</v>
      </c>
      <c r="AS51" t="s">
        <v>81</v>
      </c>
      <c r="AT51" t="s">
        <v>81</v>
      </c>
      <c r="AU51" t="s">
        <v>81</v>
      </c>
      <c r="AV51" t="s">
        <v>81</v>
      </c>
      <c r="AW51" t="s">
        <v>81</v>
      </c>
      <c r="AX51" t="s">
        <v>81</v>
      </c>
      <c r="AY51" t="s">
        <v>81</v>
      </c>
      <c r="AZ51" t="s">
        <v>81</v>
      </c>
      <c r="BA51" t="s">
        <v>81</v>
      </c>
      <c r="BB51" t="s">
        <v>81</v>
      </c>
      <c r="BC51" t="s">
        <v>81</v>
      </c>
      <c r="BD51" t="s">
        <v>81</v>
      </c>
      <c r="BE51" t="s">
        <v>81</v>
      </c>
      <c r="BF51" t="s">
        <v>81</v>
      </c>
      <c r="BG51" t="s">
        <v>81</v>
      </c>
      <c r="BH51" t="s">
        <v>81</v>
      </c>
      <c r="BI51" t="s">
        <v>81</v>
      </c>
      <c r="BJ51" t="s">
        <v>81</v>
      </c>
      <c r="BK51" t="s">
        <v>81</v>
      </c>
      <c r="BL51" t="s">
        <v>81</v>
      </c>
      <c r="BM51" t="s">
        <v>81</v>
      </c>
      <c r="BN51" t="s">
        <v>81</v>
      </c>
      <c r="BO51" t="s">
        <v>81</v>
      </c>
      <c r="BP51" t="s">
        <v>81</v>
      </c>
      <c r="BQ51" t="s">
        <v>81</v>
      </c>
      <c r="BR51" t="s">
        <v>81</v>
      </c>
      <c r="BS51" t="s">
        <v>81</v>
      </c>
      <c r="BT51" t="s">
        <v>81</v>
      </c>
      <c r="BU51" t="s">
        <v>81</v>
      </c>
      <c r="BV51" t="s">
        <v>81</v>
      </c>
      <c r="BW51" t="s">
        <v>81</v>
      </c>
      <c r="BX51" t="s">
        <v>81</v>
      </c>
      <c r="BY51" t="s">
        <v>81</v>
      </c>
    </row>
    <row r="52" spans="1:77" x14ac:dyDescent="0.25">
      <c r="A52" s="1">
        <v>42440</v>
      </c>
      <c r="B52" t="s">
        <v>81</v>
      </c>
      <c r="C52" s="2">
        <v>310.55</v>
      </c>
      <c r="D52" s="2">
        <v>209.6</v>
      </c>
      <c r="E52" s="2">
        <v>158.78</v>
      </c>
      <c r="F52" s="2">
        <v>77.47</v>
      </c>
      <c r="G52" s="2">
        <v>211.18</v>
      </c>
      <c r="H52" s="2">
        <v>283.07</v>
      </c>
      <c r="I52" s="2">
        <v>43.01</v>
      </c>
      <c r="J52" s="2">
        <v>11.47</v>
      </c>
      <c r="K52" s="2">
        <v>41.63</v>
      </c>
      <c r="L52" s="2">
        <v>399.1</v>
      </c>
      <c r="M52" s="2">
        <v>36.01</v>
      </c>
      <c r="N52" s="2">
        <v>41.05</v>
      </c>
      <c r="O52" s="2">
        <v>2.14</v>
      </c>
      <c r="P52" s="2">
        <v>72.05</v>
      </c>
      <c r="Q52" s="2">
        <v>4.16</v>
      </c>
      <c r="R52" s="2">
        <v>2.21</v>
      </c>
      <c r="S52" s="2">
        <v>245.54</v>
      </c>
      <c r="T52" s="2">
        <v>23.47</v>
      </c>
      <c r="U52" s="2">
        <v>15.78</v>
      </c>
      <c r="V52" s="2">
        <v>68.36</v>
      </c>
      <c r="W52" s="2">
        <v>32.799999999999997</v>
      </c>
      <c r="X52" s="2">
        <v>186.9</v>
      </c>
      <c r="Y52" s="2">
        <v>6</v>
      </c>
      <c r="Z52" s="2">
        <v>71.83</v>
      </c>
      <c r="AA52" s="2">
        <v>69.58</v>
      </c>
      <c r="AB52" s="2">
        <v>2.52</v>
      </c>
      <c r="AC52" s="2">
        <v>3.99</v>
      </c>
      <c r="AD52" s="2">
        <v>33.35</v>
      </c>
      <c r="AE52" s="2">
        <v>202.92</v>
      </c>
      <c r="AF52" s="2">
        <v>7.95</v>
      </c>
      <c r="AG52" s="2">
        <v>97.15</v>
      </c>
      <c r="AH52" s="2">
        <v>10.79</v>
      </c>
      <c r="AI52" s="2">
        <v>279.5</v>
      </c>
      <c r="AJ52" s="2">
        <v>18.309999999999999</v>
      </c>
      <c r="AK52" t="s">
        <v>81</v>
      </c>
      <c r="AL52" t="s">
        <v>81</v>
      </c>
      <c r="AM52" t="s">
        <v>81</v>
      </c>
      <c r="AN52" t="s">
        <v>81</v>
      </c>
      <c r="AO52" t="s">
        <v>81</v>
      </c>
      <c r="AP52" t="s">
        <v>81</v>
      </c>
      <c r="AQ52" t="s">
        <v>81</v>
      </c>
      <c r="AR52" t="s">
        <v>81</v>
      </c>
      <c r="AS52" t="s">
        <v>81</v>
      </c>
      <c r="AT52" t="s">
        <v>81</v>
      </c>
      <c r="AU52" t="s">
        <v>81</v>
      </c>
      <c r="AV52" t="s">
        <v>81</v>
      </c>
      <c r="AW52" t="s">
        <v>81</v>
      </c>
      <c r="AX52" t="s">
        <v>81</v>
      </c>
      <c r="AY52" t="s">
        <v>81</v>
      </c>
      <c r="AZ52" t="s">
        <v>81</v>
      </c>
      <c r="BA52" t="s">
        <v>81</v>
      </c>
      <c r="BB52" t="s">
        <v>81</v>
      </c>
      <c r="BC52" t="s">
        <v>81</v>
      </c>
      <c r="BD52" t="s">
        <v>81</v>
      </c>
      <c r="BE52" t="s">
        <v>81</v>
      </c>
      <c r="BF52" t="s">
        <v>81</v>
      </c>
      <c r="BG52" t="s">
        <v>81</v>
      </c>
      <c r="BH52" t="s">
        <v>81</v>
      </c>
      <c r="BI52" t="s">
        <v>81</v>
      </c>
      <c r="BJ52" t="s">
        <v>81</v>
      </c>
      <c r="BK52" t="s">
        <v>81</v>
      </c>
      <c r="BL52" t="s">
        <v>81</v>
      </c>
      <c r="BM52" t="s">
        <v>81</v>
      </c>
      <c r="BN52" t="s">
        <v>81</v>
      </c>
      <c r="BO52" t="s">
        <v>81</v>
      </c>
      <c r="BP52" t="s">
        <v>81</v>
      </c>
      <c r="BQ52" t="s">
        <v>81</v>
      </c>
      <c r="BR52" t="s">
        <v>81</v>
      </c>
      <c r="BS52" t="s">
        <v>81</v>
      </c>
      <c r="BT52" t="s">
        <v>81</v>
      </c>
      <c r="BU52" t="s">
        <v>81</v>
      </c>
      <c r="BV52" t="s">
        <v>81</v>
      </c>
      <c r="BW52" t="s">
        <v>81</v>
      </c>
      <c r="BX52" t="s">
        <v>81</v>
      </c>
      <c r="BY52" t="s">
        <v>81</v>
      </c>
    </row>
    <row r="53" spans="1:77" x14ac:dyDescent="0.25">
      <c r="A53" s="1">
        <v>42445</v>
      </c>
      <c r="B53" t="s">
        <v>81</v>
      </c>
      <c r="C53" s="2">
        <v>311.17</v>
      </c>
      <c r="D53" s="2">
        <v>209.27</v>
      </c>
      <c r="E53" s="2">
        <v>159.1</v>
      </c>
      <c r="F53" s="2">
        <v>74.459999999999994</v>
      </c>
      <c r="G53" s="2">
        <v>209.8</v>
      </c>
      <c r="H53" s="2">
        <v>283.8</v>
      </c>
      <c r="I53" s="2">
        <v>43.03</v>
      </c>
      <c r="J53" s="2">
        <v>11.51</v>
      </c>
      <c r="K53" s="2">
        <v>41.73</v>
      </c>
      <c r="L53" s="2">
        <v>395.95</v>
      </c>
      <c r="M53" s="2">
        <v>36.14</v>
      </c>
      <c r="N53" s="2">
        <v>41.14</v>
      </c>
      <c r="O53" s="2">
        <v>2.11</v>
      </c>
      <c r="P53" s="2">
        <v>71.930000000000007</v>
      </c>
      <c r="Q53" s="2">
        <v>4.17</v>
      </c>
      <c r="R53" s="2">
        <v>2.21</v>
      </c>
      <c r="S53" s="2">
        <v>246.94</v>
      </c>
      <c r="T53" s="2">
        <v>23.52</v>
      </c>
      <c r="U53" s="2">
        <v>15.7</v>
      </c>
      <c r="V53" s="2">
        <v>67.8</v>
      </c>
      <c r="W53" s="2">
        <v>32.69</v>
      </c>
      <c r="X53" s="2">
        <v>185.48</v>
      </c>
      <c r="Y53" s="2">
        <v>6</v>
      </c>
      <c r="Z53" s="2">
        <v>72.38</v>
      </c>
      <c r="AA53" s="2">
        <v>69.47</v>
      </c>
      <c r="AB53" s="2">
        <v>2.5299999999999998</v>
      </c>
      <c r="AC53" s="2">
        <v>3.96</v>
      </c>
      <c r="AD53" s="2">
        <v>33.68</v>
      </c>
      <c r="AE53" s="2">
        <v>203.17</v>
      </c>
      <c r="AF53" s="2">
        <v>8.01</v>
      </c>
      <c r="AG53" s="2">
        <v>96.52</v>
      </c>
      <c r="AH53" s="2">
        <v>10.42</v>
      </c>
      <c r="AI53" s="2">
        <v>280.48</v>
      </c>
      <c r="AJ53" s="2">
        <v>17.43</v>
      </c>
      <c r="AK53" t="s">
        <v>81</v>
      </c>
      <c r="AL53" t="s">
        <v>81</v>
      </c>
      <c r="AM53" t="s">
        <v>81</v>
      </c>
      <c r="AN53" t="s">
        <v>81</v>
      </c>
      <c r="AO53" t="s">
        <v>81</v>
      </c>
      <c r="AP53" t="s">
        <v>81</v>
      </c>
      <c r="AQ53" t="s">
        <v>81</v>
      </c>
      <c r="AR53" t="s">
        <v>81</v>
      </c>
      <c r="AS53" t="s">
        <v>81</v>
      </c>
      <c r="AT53" t="s">
        <v>81</v>
      </c>
      <c r="AU53" t="s">
        <v>81</v>
      </c>
      <c r="AV53" t="s">
        <v>81</v>
      </c>
      <c r="AW53" t="s">
        <v>81</v>
      </c>
      <c r="AX53" t="s">
        <v>81</v>
      </c>
      <c r="AY53" t="s">
        <v>81</v>
      </c>
      <c r="AZ53" t="s">
        <v>81</v>
      </c>
      <c r="BA53" t="s">
        <v>81</v>
      </c>
      <c r="BB53" t="s">
        <v>81</v>
      </c>
      <c r="BC53" t="s">
        <v>81</v>
      </c>
      <c r="BD53" t="s">
        <v>81</v>
      </c>
      <c r="BE53" t="s">
        <v>81</v>
      </c>
      <c r="BF53" t="s">
        <v>81</v>
      </c>
      <c r="BG53" t="s">
        <v>81</v>
      </c>
      <c r="BH53" t="s">
        <v>81</v>
      </c>
      <c r="BI53" t="s">
        <v>81</v>
      </c>
      <c r="BJ53" t="s">
        <v>81</v>
      </c>
      <c r="BK53" t="s">
        <v>81</v>
      </c>
      <c r="BL53" t="s">
        <v>81</v>
      </c>
      <c r="BM53" t="s">
        <v>81</v>
      </c>
      <c r="BN53" t="s">
        <v>81</v>
      </c>
      <c r="BO53" t="s">
        <v>81</v>
      </c>
      <c r="BP53" t="s">
        <v>81</v>
      </c>
      <c r="BQ53" t="s">
        <v>81</v>
      </c>
      <c r="BR53" t="s">
        <v>81</v>
      </c>
      <c r="BS53" t="s">
        <v>81</v>
      </c>
      <c r="BT53" t="s">
        <v>81</v>
      </c>
      <c r="BU53" t="s">
        <v>81</v>
      </c>
      <c r="BV53" t="s">
        <v>81</v>
      </c>
      <c r="BW53" t="s">
        <v>81</v>
      </c>
      <c r="BX53" t="s">
        <v>81</v>
      </c>
      <c r="BY53" t="s">
        <v>81</v>
      </c>
    </row>
    <row r="54" spans="1:77" x14ac:dyDescent="0.25">
      <c r="A54" s="1">
        <v>42446</v>
      </c>
      <c r="B54" t="s">
        <v>81</v>
      </c>
      <c r="C54" s="2">
        <v>310.77999999999997</v>
      </c>
      <c r="D54" s="2">
        <v>209.75</v>
      </c>
      <c r="E54" s="2">
        <v>158.9</v>
      </c>
      <c r="F54" s="2">
        <v>73.510000000000005</v>
      </c>
      <c r="G54" s="2">
        <v>211.59</v>
      </c>
      <c r="H54" s="2">
        <v>282.97000000000003</v>
      </c>
      <c r="I54" s="2">
        <v>42.42</v>
      </c>
      <c r="J54" s="2">
        <v>11.49</v>
      </c>
      <c r="K54" s="2">
        <v>41.68</v>
      </c>
      <c r="L54" s="2">
        <v>393.07</v>
      </c>
      <c r="M54" s="2">
        <v>35.46</v>
      </c>
      <c r="N54" s="2">
        <v>41.18</v>
      </c>
      <c r="O54" s="2">
        <v>2.1</v>
      </c>
      <c r="P54" s="2">
        <v>71.430000000000007</v>
      </c>
      <c r="Q54" s="2">
        <v>4.12</v>
      </c>
      <c r="R54" s="2">
        <v>2.2000000000000002</v>
      </c>
      <c r="S54" s="2">
        <v>246.79</v>
      </c>
      <c r="T54" s="2">
        <v>23.68</v>
      </c>
      <c r="U54" s="2">
        <v>15.72</v>
      </c>
      <c r="V54" s="2">
        <v>67.75</v>
      </c>
      <c r="W54" s="2">
        <v>32.85</v>
      </c>
      <c r="X54" s="2">
        <v>187.45</v>
      </c>
      <c r="Y54" s="2">
        <v>5.94</v>
      </c>
      <c r="Z54" s="2">
        <v>72.36</v>
      </c>
      <c r="AA54" s="2">
        <v>69.430000000000007</v>
      </c>
      <c r="AB54" s="2">
        <v>2.52</v>
      </c>
      <c r="AC54" s="2">
        <v>4.0199999999999996</v>
      </c>
      <c r="AD54" s="2">
        <v>33.71</v>
      </c>
      <c r="AE54" s="2">
        <v>202.81</v>
      </c>
      <c r="AF54" s="2">
        <v>7.91</v>
      </c>
      <c r="AG54" s="2">
        <v>96.26</v>
      </c>
      <c r="AH54" s="2">
        <v>10.31</v>
      </c>
      <c r="AI54" s="2">
        <v>275.05</v>
      </c>
      <c r="AJ54" s="2">
        <v>17.690000000000001</v>
      </c>
      <c r="AK54" t="s">
        <v>81</v>
      </c>
      <c r="AL54" t="s">
        <v>81</v>
      </c>
      <c r="AM54" t="s">
        <v>81</v>
      </c>
      <c r="AN54" t="s">
        <v>81</v>
      </c>
      <c r="AO54" t="s">
        <v>81</v>
      </c>
      <c r="AP54" t="s">
        <v>81</v>
      </c>
      <c r="AQ54" t="s">
        <v>81</v>
      </c>
      <c r="AR54" t="s">
        <v>81</v>
      </c>
      <c r="AS54" t="s">
        <v>81</v>
      </c>
      <c r="AT54" t="s">
        <v>81</v>
      </c>
      <c r="AU54" t="s">
        <v>81</v>
      </c>
      <c r="AV54" t="s">
        <v>81</v>
      </c>
      <c r="AW54" t="s">
        <v>81</v>
      </c>
      <c r="AX54" t="s">
        <v>81</v>
      </c>
      <c r="AY54" t="s">
        <v>81</v>
      </c>
      <c r="AZ54" t="s">
        <v>81</v>
      </c>
      <c r="BA54" t="s">
        <v>81</v>
      </c>
      <c r="BB54" t="s">
        <v>81</v>
      </c>
      <c r="BC54" t="s">
        <v>81</v>
      </c>
      <c r="BD54" t="s">
        <v>81</v>
      </c>
      <c r="BE54" t="s">
        <v>81</v>
      </c>
      <c r="BF54" t="s">
        <v>81</v>
      </c>
      <c r="BG54" t="s">
        <v>81</v>
      </c>
      <c r="BH54" t="s">
        <v>81</v>
      </c>
      <c r="BI54" t="s">
        <v>81</v>
      </c>
      <c r="BJ54" t="s">
        <v>81</v>
      </c>
      <c r="BK54" t="s">
        <v>81</v>
      </c>
      <c r="BL54" t="s">
        <v>81</v>
      </c>
      <c r="BM54" t="s">
        <v>81</v>
      </c>
      <c r="BN54" t="s">
        <v>81</v>
      </c>
      <c r="BO54" t="s">
        <v>81</v>
      </c>
      <c r="BP54" t="s">
        <v>81</v>
      </c>
      <c r="BQ54" t="s">
        <v>81</v>
      </c>
      <c r="BR54" t="s">
        <v>81</v>
      </c>
      <c r="BS54" t="s">
        <v>81</v>
      </c>
      <c r="BT54" t="s">
        <v>81</v>
      </c>
      <c r="BU54" t="s">
        <v>81</v>
      </c>
      <c r="BV54" t="s">
        <v>81</v>
      </c>
      <c r="BW54" t="s">
        <v>81</v>
      </c>
      <c r="BX54" t="s">
        <v>81</v>
      </c>
      <c r="BY54" t="s">
        <v>81</v>
      </c>
    </row>
    <row r="55" spans="1:77" x14ac:dyDescent="0.25">
      <c r="A55" s="1">
        <v>42447</v>
      </c>
      <c r="B55" t="s">
        <v>81</v>
      </c>
      <c r="C55" s="2">
        <v>310.82</v>
      </c>
      <c r="D55" s="2">
        <v>210.15</v>
      </c>
      <c r="E55" s="2">
        <v>158.91999999999999</v>
      </c>
      <c r="F55" s="2">
        <v>76.05</v>
      </c>
      <c r="G55" s="2">
        <v>211.8</v>
      </c>
      <c r="H55" s="2">
        <v>284.16000000000003</v>
      </c>
      <c r="I55" s="2">
        <v>42.57</v>
      </c>
      <c r="J55" s="2">
        <v>11.5</v>
      </c>
      <c r="K55" s="2">
        <v>41.7</v>
      </c>
      <c r="L55" s="2">
        <v>398.14</v>
      </c>
      <c r="M55" s="2">
        <v>35.549999999999997</v>
      </c>
      <c r="N55" s="2">
        <v>41.26</v>
      </c>
      <c r="O55" s="2">
        <v>2.1</v>
      </c>
      <c r="P55" s="2">
        <v>71.5</v>
      </c>
      <c r="Q55" s="2">
        <v>4.1399999999999997</v>
      </c>
      <c r="R55" s="2">
        <v>2.21</v>
      </c>
      <c r="S55" s="2">
        <v>247.7</v>
      </c>
      <c r="T55" s="2">
        <v>23.69</v>
      </c>
      <c r="U55" s="2">
        <v>15.88</v>
      </c>
      <c r="V55" s="2">
        <v>68.08</v>
      </c>
      <c r="W55" s="2">
        <v>33.1</v>
      </c>
      <c r="X55" s="2">
        <v>187.52</v>
      </c>
      <c r="Y55" s="2">
        <v>5.94</v>
      </c>
      <c r="Z55" s="2">
        <v>72.78</v>
      </c>
      <c r="AA55" s="2">
        <v>69.53</v>
      </c>
      <c r="AB55" s="2">
        <v>2.5299999999999998</v>
      </c>
      <c r="AC55" s="2">
        <v>4.0199999999999996</v>
      </c>
      <c r="AD55" s="2">
        <v>33.57</v>
      </c>
      <c r="AE55" s="2">
        <v>203.23</v>
      </c>
      <c r="AF55" s="2">
        <v>7.91</v>
      </c>
      <c r="AG55" s="2">
        <v>96.35</v>
      </c>
      <c r="AH55" s="2">
        <v>10.44</v>
      </c>
      <c r="AI55" s="2">
        <v>275.72000000000003</v>
      </c>
      <c r="AJ55" s="2">
        <v>17.93</v>
      </c>
      <c r="AK55" t="s">
        <v>81</v>
      </c>
      <c r="AL55" t="s">
        <v>81</v>
      </c>
      <c r="AM55" t="s">
        <v>81</v>
      </c>
      <c r="AN55" t="s">
        <v>81</v>
      </c>
      <c r="AO55" t="s">
        <v>81</v>
      </c>
      <c r="AP55" t="s">
        <v>81</v>
      </c>
      <c r="AQ55" t="s">
        <v>81</v>
      </c>
      <c r="AR55" t="s">
        <v>81</v>
      </c>
      <c r="AS55" t="s">
        <v>81</v>
      </c>
      <c r="AT55" t="s">
        <v>81</v>
      </c>
      <c r="AU55" t="s">
        <v>81</v>
      </c>
      <c r="AV55" t="s">
        <v>81</v>
      </c>
      <c r="AW55" t="s">
        <v>81</v>
      </c>
      <c r="AX55" t="s">
        <v>81</v>
      </c>
      <c r="AY55" t="s">
        <v>81</v>
      </c>
      <c r="AZ55" t="s">
        <v>81</v>
      </c>
      <c r="BA55" t="s">
        <v>81</v>
      </c>
      <c r="BB55" t="s">
        <v>81</v>
      </c>
      <c r="BC55" t="s">
        <v>81</v>
      </c>
      <c r="BD55" t="s">
        <v>81</v>
      </c>
      <c r="BE55" t="s">
        <v>81</v>
      </c>
      <c r="BF55" t="s">
        <v>81</v>
      </c>
      <c r="BG55" t="s">
        <v>81</v>
      </c>
      <c r="BH55" t="s">
        <v>81</v>
      </c>
      <c r="BI55" t="s">
        <v>81</v>
      </c>
      <c r="BJ55" t="s">
        <v>81</v>
      </c>
      <c r="BK55" t="s">
        <v>81</v>
      </c>
      <c r="BL55" t="s">
        <v>81</v>
      </c>
      <c r="BM55" t="s">
        <v>81</v>
      </c>
      <c r="BN55" t="s">
        <v>81</v>
      </c>
      <c r="BO55" t="s">
        <v>81</v>
      </c>
      <c r="BP55" t="s">
        <v>81</v>
      </c>
      <c r="BQ55" t="s">
        <v>81</v>
      </c>
      <c r="BR55" t="s">
        <v>81</v>
      </c>
      <c r="BS55" t="s">
        <v>81</v>
      </c>
      <c r="BT55" t="s">
        <v>81</v>
      </c>
      <c r="BU55" t="s">
        <v>81</v>
      </c>
      <c r="BV55" t="s">
        <v>81</v>
      </c>
      <c r="BW55" t="s">
        <v>81</v>
      </c>
      <c r="BX55" t="s">
        <v>81</v>
      </c>
      <c r="BY55" t="s">
        <v>81</v>
      </c>
    </row>
    <row r="56" spans="1:77" x14ac:dyDescent="0.25">
      <c r="A56" s="1">
        <v>42450</v>
      </c>
      <c r="B56" t="s">
        <v>81</v>
      </c>
      <c r="C56" s="2">
        <v>310.20999999999998</v>
      </c>
      <c r="D56" s="2">
        <v>209.93</v>
      </c>
      <c r="E56" s="2">
        <v>158.61000000000001</v>
      </c>
      <c r="F56" s="2">
        <v>76.010000000000005</v>
      </c>
      <c r="G56" s="2">
        <v>211.24</v>
      </c>
      <c r="H56" s="2">
        <v>283.89999999999998</v>
      </c>
      <c r="I56" s="2">
        <v>42.51</v>
      </c>
      <c r="J56" s="2">
        <v>11.48</v>
      </c>
      <c r="K56" s="2">
        <v>41.62</v>
      </c>
      <c r="L56" s="2">
        <v>396.86</v>
      </c>
      <c r="M56" s="2">
        <v>35.53</v>
      </c>
      <c r="N56" s="2">
        <v>41.24</v>
      </c>
      <c r="O56" s="2">
        <v>2.1</v>
      </c>
      <c r="P56" s="2">
        <v>71.58</v>
      </c>
      <c r="Q56" s="2">
        <v>4.1399999999999997</v>
      </c>
      <c r="R56" s="2">
        <v>2.2000000000000002</v>
      </c>
      <c r="S56" s="2">
        <v>246.95</v>
      </c>
      <c r="T56" s="2">
        <v>23.74</v>
      </c>
      <c r="U56" s="2">
        <v>15.85</v>
      </c>
      <c r="V56" s="2">
        <v>67.92</v>
      </c>
      <c r="W56" s="2">
        <v>32.880000000000003</v>
      </c>
      <c r="X56" s="2">
        <v>186.93</v>
      </c>
      <c r="Y56" s="2">
        <v>5.95</v>
      </c>
      <c r="Z56" s="2">
        <v>72.819999999999993</v>
      </c>
      <c r="AA56" s="2">
        <v>69.430000000000007</v>
      </c>
      <c r="AB56" s="2">
        <v>2.5299999999999998</v>
      </c>
      <c r="AC56" s="2">
        <v>4.03</v>
      </c>
      <c r="AD56" s="2">
        <v>33.520000000000003</v>
      </c>
      <c r="AE56" s="2">
        <v>202.84</v>
      </c>
      <c r="AF56" s="2">
        <v>7.9</v>
      </c>
      <c r="AG56" s="2">
        <v>96</v>
      </c>
      <c r="AH56" s="2">
        <v>10.36</v>
      </c>
      <c r="AI56" s="2">
        <v>275.5</v>
      </c>
      <c r="AJ56" s="2">
        <v>17.95</v>
      </c>
      <c r="AK56" t="s">
        <v>81</v>
      </c>
      <c r="AL56" t="s">
        <v>81</v>
      </c>
      <c r="AM56" t="s">
        <v>81</v>
      </c>
      <c r="AN56" t="s">
        <v>81</v>
      </c>
      <c r="AO56" t="s">
        <v>81</v>
      </c>
      <c r="AP56" t="s">
        <v>81</v>
      </c>
      <c r="AQ56" t="s">
        <v>81</v>
      </c>
      <c r="AR56" t="s">
        <v>81</v>
      </c>
      <c r="AS56" t="s">
        <v>81</v>
      </c>
      <c r="AT56" t="s">
        <v>81</v>
      </c>
      <c r="AU56" t="s">
        <v>81</v>
      </c>
      <c r="AV56" t="s">
        <v>81</v>
      </c>
      <c r="AW56" t="s">
        <v>81</v>
      </c>
      <c r="AX56" t="s">
        <v>81</v>
      </c>
      <c r="AY56" t="s">
        <v>81</v>
      </c>
      <c r="AZ56" t="s">
        <v>81</v>
      </c>
      <c r="BA56" t="s">
        <v>81</v>
      </c>
      <c r="BB56" t="s">
        <v>81</v>
      </c>
      <c r="BC56" t="s">
        <v>81</v>
      </c>
      <c r="BD56" t="s">
        <v>81</v>
      </c>
      <c r="BE56" t="s">
        <v>81</v>
      </c>
      <c r="BF56" t="s">
        <v>81</v>
      </c>
      <c r="BG56" t="s">
        <v>81</v>
      </c>
      <c r="BH56" t="s">
        <v>81</v>
      </c>
      <c r="BI56" t="s">
        <v>81</v>
      </c>
      <c r="BJ56" t="s">
        <v>81</v>
      </c>
      <c r="BK56" t="s">
        <v>81</v>
      </c>
      <c r="BL56" t="s">
        <v>81</v>
      </c>
      <c r="BM56" t="s">
        <v>81</v>
      </c>
      <c r="BN56" t="s">
        <v>81</v>
      </c>
      <c r="BO56" t="s">
        <v>81</v>
      </c>
      <c r="BP56" t="s">
        <v>81</v>
      </c>
      <c r="BQ56" t="s">
        <v>81</v>
      </c>
      <c r="BR56" t="s">
        <v>81</v>
      </c>
      <c r="BS56" t="s">
        <v>81</v>
      </c>
      <c r="BT56" t="s">
        <v>81</v>
      </c>
      <c r="BU56" t="s">
        <v>81</v>
      </c>
      <c r="BV56" t="s">
        <v>81</v>
      </c>
      <c r="BW56" t="s">
        <v>81</v>
      </c>
      <c r="BX56" t="s">
        <v>81</v>
      </c>
      <c r="BY56" t="s">
        <v>81</v>
      </c>
    </row>
    <row r="57" spans="1:77" x14ac:dyDescent="0.25">
      <c r="A57" s="1">
        <v>42451</v>
      </c>
      <c r="B57" t="s">
        <v>81</v>
      </c>
      <c r="C57" s="2">
        <v>311</v>
      </c>
      <c r="D57" s="2">
        <v>210.72</v>
      </c>
      <c r="E57" s="2">
        <v>159.01</v>
      </c>
      <c r="F57" s="2">
        <v>76.650000000000006</v>
      </c>
      <c r="G57" s="2">
        <v>212.32</v>
      </c>
      <c r="H57" s="2">
        <v>285.47000000000003</v>
      </c>
      <c r="I57" s="2">
        <v>42.73</v>
      </c>
      <c r="J57" s="2">
        <v>11.5</v>
      </c>
      <c r="K57" s="2">
        <v>41.72</v>
      </c>
      <c r="L57" s="2">
        <v>396.63</v>
      </c>
      <c r="M57" s="2">
        <v>35.79</v>
      </c>
      <c r="N57" s="2">
        <v>41.26</v>
      </c>
      <c r="O57" s="2">
        <v>2.11</v>
      </c>
      <c r="P57" s="2">
        <v>72.010000000000005</v>
      </c>
      <c r="Q57" s="2">
        <v>4.16</v>
      </c>
      <c r="R57" s="2">
        <v>2.21</v>
      </c>
      <c r="S57" s="2">
        <v>248.39</v>
      </c>
      <c r="T57" s="2">
        <v>23.95</v>
      </c>
      <c r="U57" s="2">
        <v>15.93</v>
      </c>
      <c r="V57" s="2">
        <v>69.319999999999993</v>
      </c>
      <c r="W57" s="2">
        <v>32.92</v>
      </c>
      <c r="X57" s="2">
        <v>187.22</v>
      </c>
      <c r="Y57" s="2">
        <v>5.99</v>
      </c>
      <c r="Z57" s="2">
        <v>72.959999999999994</v>
      </c>
      <c r="AA57" s="2">
        <v>69.53</v>
      </c>
      <c r="AB57" s="2">
        <v>2.5299999999999998</v>
      </c>
      <c r="AC57" s="2">
        <v>4.0999999999999996</v>
      </c>
      <c r="AD57" s="2">
        <v>33.6</v>
      </c>
      <c r="AE57" s="2">
        <v>203.95</v>
      </c>
      <c r="AF57" s="2">
        <v>7.95</v>
      </c>
      <c r="AG57" s="2">
        <v>96.52</v>
      </c>
      <c r="AH57" s="2">
        <v>10.64</v>
      </c>
      <c r="AI57" s="2">
        <v>277.48</v>
      </c>
      <c r="AJ57" s="2">
        <v>18.21</v>
      </c>
      <c r="AK57" t="s">
        <v>81</v>
      </c>
      <c r="AL57" t="s">
        <v>81</v>
      </c>
      <c r="AM57" t="s">
        <v>81</v>
      </c>
      <c r="AN57" t="s">
        <v>81</v>
      </c>
      <c r="AO57" t="s">
        <v>81</v>
      </c>
      <c r="AP57" t="s">
        <v>81</v>
      </c>
      <c r="AQ57" t="s">
        <v>81</v>
      </c>
      <c r="AR57" t="s">
        <v>81</v>
      </c>
      <c r="AS57" t="s">
        <v>81</v>
      </c>
      <c r="AT57" t="s">
        <v>81</v>
      </c>
      <c r="AU57" t="s">
        <v>81</v>
      </c>
      <c r="AV57" t="s">
        <v>81</v>
      </c>
      <c r="AW57" t="s">
        <v>81</v>
      </c>
      <c r="AX57" t="s">
        <v>81</v>
      </c>
      <c r="AY57" t="s">
        <v>81</v>
      </c>
      <c r="AZ57" t="s">
        <v>81</v>
      </c>
      <c r="BA57" t="s">
        <v>81</v>
      </c>
      <c r="BB57" t="s">
        <v>81</v>
      </c>
      <c r="BC57" t="s">
        <v>81</v>
      </c>
      <c r="BD57" t="s">
        <v>81</v>
      </c>
      <c r="BE57" t="s">
        <v>81</v>
      </c>
      <c r="BF57" t="s">
        <v>81</v>
      </c>
      <c r="BG57" t="s">
        <v>81</v>
      </c>
      <c r="BH57" t="s">
        <v>81</v>
      </c>
      <c r="BI57" t="s">
        <v>81</v>
      </c>
      <c r="BJ57" t="s">
        <v>81</v>
      </c>
      <c r="BK57" t="s">
        <v>81</v>
      </c>
      <c r="BL57" t="s">
        <v>81</v>
      </c>
      <c r="BM57" t="s">
        <v>81</v>
      </c>
      <c r="BN57" t="s">
        <v>81</v>
      </c>
      <c r="BO57" t="s">
        <v>81</v>
      </c>
      <c r="BP57" t="s">
        <v>81</v>
      </c>
      <c r="BQ57" t="s">
        <v>81</v>
      </c>
      <c r="BR57" t="s">
        <v>81</v>
      </c>
      <c r="BS57" t="s">
        <v>81</v>
      </c>
      <c r="BT57" t="s">
        <v>81</v>
      </c>
      <c r="BU57" t="s">
        <v>81</v>
      </c>
      <c r="BV57" t="s">
        <v>81</v>
      </c>
      <c r="BW57" t="s">
        <v>81</v>
      </c>
      <c r="BX57" t="s">
        <v>81</v>
      </c>
      <c r="BY57" t="s">
        <v>81</v>
      </c>
    </row>
    <row r="58" spans="1:77" x14ac:dyDescent="0.25">
      <c r="A58" s="1">
        <v>42452</v>
      </c>
      <c r="B58" t="s">
        <v>81</v>
      </c>
      <c r="C58" s="2">
        <v>312.91000000000003</v>
      </c>
      <c r="D58" s="2">
        <v>212.18</v>
      </c>
      <c r="E58" s="2">
        <v>159.99</v>
      </c>
      <c r="F58" s="2">
        <v>78.14</v>
      </c>
      <c r="G58" s="2">
        <v>213.82</v>
      </c>
      <c r="H58" s="2">
        <v>286.54000000000002</v>
      </c>
      <c r="I58" s="2">
        <v>43.04</v>
      </c>
      <c r="J58" s="2">
        <v>11.57</v>
      </c>
      <c r="K58" s="2">
        <v>41.98</v>
      </c>
      <c r="L58" s="2">
        <v>396.32</v>
      </c>
      <c r="M58" s="2">
        <v>36.06</v>
      </c>
      <c r="N58" s="2">
        <v>41.48</v>
      </c>
      <c r="O58" s="2">
        <v>2.12</v>
      </c>
      <c r="P58" s="2">
        <v>72.709999999999994</v>
      </c>
      <c r="Q58" s="2">
        <v>4.1900000000000004</v>
      </c>
      <c r="R58" s="2">
        <v>2.2200000000000002</v>
      </c>
      <c r="S58" s="2">
        <v>248.18</v>
      </c>
      <c r="T58" s="2">
        <v>24.07</v>
      </c>
      <c r="U58" s="2">
        <v>16.09</v>
      </c>
      <c r="V58" s="2">
        <v>69.97</v>
      </c>
      <c r="W58" s="2">
        <v>33.11</v>
      </c>
      <c r="X58" s="2">
        <v>187.58</v>
      </c>
      <c r="Y58" s="2">
        <v>6.03</v>
      </c>
      <c r="Z58" s="2">
        <v>73.569999999999993</v>
      </c>
      <c r="AA58" s="2">
        <v>70.09</v>
      </c>
      <c r="AB58" s="2">
        <v>2.5499999999999998</v>
      </c>
      <c r="AC58" s="2">
        <v>4.13</v>
      </c>
      <c r="AD58" s="2">
        <v>33.85</v>
      </c>
      <c r="AE58" s="2">
        <v>204.57</v>
      </c>
      <c r="AF58" s="2">
        <v>7.96</v>
      </c>
      <c r="AG58" s="2">
        <v>97.37</v>
      </c>
      <c r="AH58" s="2">
        <v>10.76</v>
      </c>
      <c r="AI58" s="2">
        <v>279.63</v>
      </c>
      <c r="AJ58" s="2">
        <v>18.28</v>
      </c>
      <c r="AK58" t="s">
        <v>81</v>
      </c>
      <c r="AL58" t="s">
        <v>81</v>
      </c>
      <c r="AM58" t="s">
        <v>81</v>
      </c>
      <c r="AN58" t="s">
        <v>81</v>
      </c>
      <c r="AO58" t="s">
        <v>81</v>
      </c>
      <c r="AP58" t="s">
        <v>81</v>
      </c>
      <c r="AQ58" t="s">
        <v>81</v>
      </c>
      <c r="AR58" t="s">
        <v>81</v>
      </c>
      <c r="AS58" t="s">
        <v>81</v>
      </c>
      <c r="AT58" t="s">
        <v>81</v>
      </c>
      <c r="AU58" t="s">
        <v>81</v>
      </c>
      <c r="AV58" t="s">
        <v>81</v>
      </c>
      <c r="AW58" t="s">
        <v>81</v>
      </c>
      <c r="AX58" t="s">
        <v>81</v>
      </c>
      <c r="AY58" t="s">
        <v>81</v>
      </c>
      <c r="AZ58" t="s">
        <v>81</v>
      </c>
      <c r="BA58" t="s">
        <v>81</v>
      </c>
      <c r="BB58" t="s">
        <v>81</v>
      </c>
      <c r="BC58" t="s">
        <v>81</v>
      </c>
      <c r="BD58" t="s">
        <v>81</v>
      </c>
      <c r="BE58" t="s">
        <v>81</v>
      </c>
      <c r="BF58" t="s">
        <v>81</v>
      </c>
      <c r="BG58" t="s">
        <v>81</v>
      </c>
      <c r="BH58" t="s">
        <v>81</v>
      </c>
      <c r="BI58" t="s">
        <v>81</v>
      </c>
      <c r="BJ58" t="s">
        <v>81</v>
      </c>
      <c r="BK58" t="s">
        <v>81</v>
      </c>
      <c r="BL58" t="s">
        <v>81</v>
      </c>
      <c r="BM58" t="s">
        <v>81</v>
      </c>
      <c r="BN58" t="s">
        <v>81</v>
      </c>
      <c r="BO58" t="s">
        <v>81</v>
      </c>
      <c r="BP58" t="s">
        <v>81</v>
      </c>
      <c r="BQ58" t="s">
        <v>81</v>
      </c>
      <c r="BR58" t="s">
        <v>81</v>
      </c>
      <c r="BS58" t="s">
        <v>81</v>
      </c>
      <c r="BT58" t="s">
        <v>81</v>
      </c>
      <c r="BU58" t="s">
        <v>81</v>
      </c>
      <c r="BV58" t="s">
        <v>81</v>
      </c>
      <c r="BW58" t="s">
        <v>81</v>
      </c>
      <c r="BX58" t="s">
        <v>81</v>
      </c>
      <c r="BY58" t="s">
        <v>81</v>
      </c>
    </row>
    <row r="59" spans="1:77" x14ac:dyDescent="0.25">
      <c r="A59" s="1">
        <v>42453</v>
      </c>
      <c r="B59" t="s">
        <v>81</v>
      </c>
      <c r="C59" s="2">
        <v>313.91000000000003</v>
      </c>
      <c r="D59" s="2">
        <v>210.8</v>
      </c>
      <c r="E59" s="2">
        <v>160.5</v>
      </c>
      <c r="F59" s="2">
        <v>76.33</v>
      </c>
      <c r="G59" s="2">
        <v>212.02</v>
      </c>
      <c r="H59" s="2">
        <v>288.08999999999997</v>
      </c>
      <c r="I59" s="2">
        <v>43.14</v>
      </c>
      <c r="J59" s="2">
        <v>11.61</v>
      </c>
      <c r="K59" s="2">
        <v>42.11</v>
      </c>
      <c r="L59" s="2">
        <v>395.94</v>
      </c>
      <c r="M59" s="2">
        <v>36.22</v>
      </c>
      <c r="N59" s="2">
        <v>41.66</v>
      </c>
      <c r="O59" s="2">
        <v>2.12</v>
      </c>
      <c r="P59" s="2">
        <v>73.23</v>
      </c>
      <c r="Q59" s="2">
        <v>4.2</v>
      </c>
      <c r="R59" s="2">
        <v>2.23</v>
      </c>
      <c r="S59" s="2">
        <v>249.25</v>
      </c>
      <c r="T59" s="2">
        <v>24.06</v>
      </c>
      <c r="U59" s="2">
        <v>15.91</v>
      </c>
      <c r="V59" s="2">
        <v>69.73</v>
      </c>
      <c r="W59" s="2">
        <v>33.08</v>
      </c>
      <c r="X59" s="2">
        <v>187.92</v>
      </c>
      <c r="Y59" s="2">
        <v>6.06</v>
      </c>
      <c r="Z59" s="2">
        <v>73.48</v>
      </c>
      <c r="AA59" s="2">
        <v>70.31</v>
      </c>
      <c r="AB59" s="2">
        <v>2.56</v>
      </c>
      <c r="AC59" s="2">
        <v>4.05</v>
      </c>
      <c r="AD59" s="2">
        <v>33.93</v>
      </c>
      <c r="AE59" s="2">
        <v>205.19</v>
      </c>
      <c r="AF59" s="2">
        <v>7.95</v>
      </c>
      <c r="AG59" s="2">
        <v>97.39</v>
      </c>
      <c r="AH59" s="2">
        <v>10.68</v>
      </c>
      <c r="AI59" s="2">
        <v>281.02999999999997</v>
      </c>
      <c r="AJ59" s="2">
        <v>18.16</v>
      </c>
      <c r="AK59" t="s">
        <v>81</v>
      </c>
      <c r="AL59" t="s">
        <v>81</v>
      </c>
      <c r="AM59" t="s">
        <v>81</v>
      </c>
      <c r="AN59" t="s">
        <v>81</v>
      </c>
      <c r="AO59" t="s">
        <v>81</v>
      </c>
      <c r="AP59" t="s">
        <v>81</v>
      </c>
      <c r="AQ59" t="s">
        <v>81</v>
      </c>
      <c r="AR59" t="s">
        <v>81</v>
      </c>
      <c r="AS59" t="s">
        <v>81</v>
      </c>
      <c r="AT59" t="s">
        <v>81</v>
      </c>
      <c r="AU59" t="s">
        <v>81</v>
      </c>
      <c r="AV59" t="s">
        <v>81</v>
      </c>
      <c r="AW59" t="s">
        <v>81</v>
      </c>
      <c r="AX59" t="s">
        <v>81</v>
      </c>
      <c r="AY59" t="s">
        <v>81</v>
      </c>
      <c r="AZ59" t="s">
        <v>81</v>
      </c>
      <c r="BA59" t="s">
        <v>81</v>
      </c>
      <c r="BB59" t="s">
        <v>81</v>
      </c>
      <c r="BC59" t="s">
        <v>81</v>
      </c>
      <c r="BD59" t="s">
        <v>81</v>
      </c>
      <c r="BE59" t="s">
        <v>81</v>
      </c>
      <c r="BF59" t="s">
        <v>81</v>
      </c>
      <c r="BG59" t="s">
        <v>81</v>
      </c>
      <c r="BH59" t="s">
        <v>81</v>
      </c>
      <c r="BI59" t="s">
        <v>81</v>
      </c>
      <c r="BJ59" t="s">
        <v>81</v>
      </c>
      <c r="BK59" t="s">
        <v>81</v>
      </c>
      <c r="BL59" t="s">
        <v>81</v>
      </c>
      <c r="BM59" t="s">
        <v>81</v>
      </c>
      <c r="BN59" t="s">
        <v>81</v>
      </c>
      <c r="BO59" t="s">
        <v>81</v>
      </c>
      <c r="BP59" t="s">
        <v>81</v>
      </c>
      <c r="BQ59" t="s">
        <v>81</v>
      </c>
      <c r="BR59" t="s">
        <v>81</v>
      </c>
      <c r="BS59" t="s">
        <v>81</v>
      </c>
      <c r="BT59" t="s">
        <v>81</v>
      </c>
      <c r="BU59" t="s">
        <v>81</v>
      </c>
      <c r="BV59" t="s">
        <v>81</v>
      </c>
      <c r="BW59" t="s">
        <v>81</v>
      </c>
      <c r="BX59" t="s">
        <v>81</v>
      </c>
      <c r="BY59" t="s">
        <v>81</v>
      </c>
    </row>
    <row r="60" spans="1:77" x14ac:dyDescent="0.25">
      <c r="A60" s="1">
        <v>42454</v>
      </c>
      <c r="B60" t="s">
        <v>81</v>
      </c>
      <c r="C60" s="2">
        <v>313.45999999999998</v>
      </c>
      <c r="D60" s="2">
        <v>211.37</v>
      </c>
      <c r="E60" s="2">
        <v>160.27000000000001</v>
      </c>
      <c r="F60" s="2">
        <v>76.239999999999995</v>
      </c>
      <c r="G60" s="2">
        <v>212.22</v>
      </c>
      <c r="H60" s="2">
        <v>287.37</v>
      </c>
      <c r="I60" s="2">
        <v>43.1</v>
      </c>
      <c r="J60" s="2">
        <v>11.59</v>
      </c>
      <c r="K60" s="2">
        <v>42.05</v>
      </c>
      <c r="L60" s="2">
        <v>397.36</v>
      </c>
      <c r="M60" s="2">
        <v>36.18</v>
      </c>
      <c r="N60" s="2">
        <v>41.61</v>
      </c>
      <c r="O60" s="2">
        <v>2.12</v>
      </c>
      <c r="P60" s="2">
        <v>73.12</v>
      </c>
      <c r="Q60" s="2">
        <v>4.21</v>
      </c>
      <c r="R60" s="2">
        <v>2.23</v>
      </c>
      <c r="S60" s="2">
        <v>248.36</v>
      </c>
      <c r="T60" s="2">
        <v>24</v>
      </c>
      <c r="U60" s="2">
        <v>15.96</v>
      </c>
      <c r="V60" s="2">
        <v>69.53</v>
      </c>
      <c r="W60" s="2">
        <v>33.090000000000003</v>
      </c>
      <c r="X60" s="2">
        <v>188.27</v>
      </c>
      <c r="Y60" s="2">
        <v>6.05</v>
      </c>
      <c r="Z60" s="2">
        <v>73.53</v>
      </c>
      <c r="AA60" s="2">
        <v>70.27</v>
      </c>
      <c r="AB60" s="2">
        <v>2.5499999999999998</v>
      </c>
      <c r="AC60" s="2">
        <v>4.12</v>
      </c>
      <c r="AD60" s="2">
        <v>33.82</v>
      </c>
      <c r="AE60" s="2">
        <v>204.65</v>
      </c>
      <c r="AF60" s="2">
        <v>7.96</v>
      </c>
      <c r="AG60" s="2">
        <v>97.75</v>
      </c>
      <c r="AH60" s="2">
        <v>10.81</v>
      </c>
      <c r="AI60" s="2">
        <v>280.7</v>
      </c>
      <c r="AJ60" s="2">
        <v>18.18</v>
      </c>
      <c r="AK60" t="s">
        <v>81</v>
      </c>
      <c r="AL60" t="s">
        <v>81</v>
      </c>
      <c r="AM60" t="s">
        <v>81</v>
      </c>
      <c r="AN60" t="s">
        <v>81</v>
      </c>
      <c r="AO60" t="s">
        <v>81</v>
      </c>
      <c r="AP60" t="s">
        <v>81</v>
      </c>
      <c r="AQ60" t="s">
        <v>81</v>
      </c>
      <c r="AR60" t="s">
        <v>81</v>
      </c>
      <c r="AS60" t="s">
        <v>81</v>
      </c>
      <c r="AT60" t="s">
        <v>81</v>
      </c>
      <c r="AU60" t="s">
        <v>81</v>
      </c>
      <c r="AV60" t="s">
        <v>81</v>
      </c>
      <c r="AW60" t="s">
        <v>81</v>
      </c>
      <c r="AX60" t="s">
        <v>81</v>
      </c>
      <c r="AY60" t="s">
        <v>81</v>
      </c>
      <c r="AZ60" t="s">
        <v>81</v>
      </c>
      <c r="BA60" t="s">
        <v>81</v>
      </c>
      <c r="BB60" t="s">
        <v>81</v>
      </c>
      <c r="BC60" t="s">
        <v>81</v>
      </c>
      <c r="BD60" t="s">
        <v>81</v>
      </c>
      <c r="BE60" t="s">
        <v>81</v>
      </c>
      <c r="BF60" t="s">
        <v>81</v>
      </c>
      <c r="BG60" t="s">
        <v>81</v>
      </c>
      <c r="BH60" t="s">
        <v>81</v>
      </c>
      <c r="BI60" t="s">
        <v>81</v>
      </c>
      <c r="BJ60" t="s">
        <v>81</v>
      </c>
      <c r="BK60" t="s">
        <v>81</v>
      </c>
      <c r="BL60" t="s">
        <v>81</v>
      </c>
      <c r="BM60" t="s">
        <v>81</v>
      </c>
      <c r="BN60" t="s">
        <v>81</v>
      </c>
      <c r="BO60" t="s">
        <v>81</v>
      </c>
      <c r="BP60" t="s">
        <v>81</v>
      </c>
      <c r="BQ60" t="s">
        <v>81</v>
      </c>
      <c r="BR60" t="s">
        <v>81</v>
      </c>
      <c r="BS60" t="s">
        <v>81</v>
      </c>
      <c r="BT60" t="s">
        <v>81</v>
      </c>
      <c r="BU60" t="s">
        <v>81</v>
      </c>
      <c r="BV60" t="s">
        <v>81</v>
      </c>
      <c r="BW60" t="s">
        <v>81</v>
      </c>
      <c r="BX60" t="s">
        <v>81</v>
      </c>
      <c r="BY60" t="s">
        <v>81</v>
      </c>
    </row>
    <row r="61" spans="1:77" x14ac:dyDescent="0.25">
      <c r="A61" s="1">
        <v>42458</v>
      </c>
      <c r="B61" t="s">
        <v>81</v>
      </c>
      <c r="C61" s="2">
        <v>313.70999999999998</v>
      </c>
      <c r="D61" s="2">
        <v>211.1</v>
      </c>
      <c r="E61" s="2">
        <v>160.4</v>
      </c>
      <c r="F61" s="2">
        <v>77.37</v>
      </c>
      <c r="G61" s="2">
        <v>212.5</v>
      </c>
      <c r="H61" s="2">
        <v>287.79000000000002</v>
      </c>
      <c r="I61" s="2">
        <v>43.1</v>
      </c>
      <c r="J61" s="2">
        <v>11.59</v>
      </c>
      <c r="K61" s="2">
        <v>42.08</v>
      </c>
      <c r="L61" s="2">
        <v>399.84</v>
      </c>
      <c r="M61" s="2">
        <v>36.17</v>
      </c>
      <c r="N61" s="2">
        <v>41.71</v>
      </c>
      <c r="O61" s="2">
        <v>2.09</v>
      </c>
      <c r="P61" s="2">
        <v>73.23</v>
      </c>
      <c r="Q61" s="2">
        <v>4.22</v>
      </c>
      <c r="R61" s="2">
        <v>2.23</v>
      </c>
      <c r="S61" s="2">
        <v>246.7</v>
      </c>
      <c r="T61" s="2">
        <v>24.07</v>
      </c>
      <c r="U61" s="2">
        <v>16.07</v>
      </c>
      <c r="V61" s="2">
        <v>70.150000000000006</v>
      </c>
      <c r="W61" s="2">
        <v>33.14</v>
      </c>
      <c r="X61" s="2">
        <v>188.99</v>
      </c>
      <c r="Y61" s="2">
        <v>6.05</v>
      </c>
      <c r="Z61" s="2">
        <v>73.77</v>
      </c>
      <c r="AA61" s="2">
        <v>70.3</v>
      </c>
      <c r="AB61" s="2">
        <v>2.56</v>
      </c>
      <c r="AC61" s="2">
        <v>4.08</v>
      </c>
      <c r="AD61" s="2">
        <v>33.880000000000003</v>
      </c>
      <c r="AE61" s="2">
        <v>204.99</v>
      </c>
      <c r="AF61" s="2">
        <v>7.92</v>
      </c>
      <c r="AG61" s="2">
        <v>97.62</v>
      </c>
      <c r="AH61" s="2">
        <v>10.59</v>
      </c>
      <c r="AI61" s="2">
        <v>280.57</v>
      </c>
      <c r="AJ61" s="2">
        <v>18.100000000000001</v>
      </c>
      <c r="AK61" t="s">
        <v>81</v>
      </c>
      <c r="AL61" t="s">
        <v>81</v>
      </c>
      <c r="AM61" t="s">
        <v>81</v>
      </c>
      <c r="AN61" t="s">
        <v>81</v>
      </c>
      <c r="AO61" t="s">
        <v>81</v>
      </c>
      <c r="AP61" t="s">
        <v>81</v>
      </c>
      <c r="AQ61" t="s">
        <v>81</v>
      </c>
      <c r="AR61" t="s">
        <v>81</v>
      </c>
      <c r="AS61" t="s">
        <v>81</v>
      </c>
      <c r="AT61" t="s">
        <v>81</v>
      </c>
      <c r="AU61" t="s">
        <v>81</v>
      </c>
      <c r="AV61" t="s">
        <v>81</v>
      </c>
      <c r="AW61" t="s">
        <v>81</v>
      </c>
      <c r="AX61" t="s">
        <v>81</v>
      </c>
      <c r="AY61" t="s">
        <v>81</v>
      </c>
      <c r="AZ61" t="s">
        <v>81</v>
      </c>
      <c r="BA61" t="s">
        <v>81</v>
      </c>
      <c r="BB61" t="s">
        <v>81</v>
      </c>
      <c r="BC61" t="s">
        <v>81</v>
      </c>
      <c r="BD61" t="s">
        <v>81</v>
      </c>
      <c r="BE61" t="s">
        <v>81</v>
      </c>
      <c r="BF61" t="s">
        <v>81</v>
      </c>
      <c r="BG61" t="s">
        <v>81</v>
      </c>
      <c r="BH61" t="s">
        <v>81</v>
      </c>
      <c r="BI61" t="s">
        <v>81</v>
      </c>
      <c r="BJ61" t="s">
        <v>81</v>
      </c>
      <c r="BK61" t="s">
        <v>81</v>
      </c>
      <c r="BL61" t="s">
        <v>81</v>
      </c>
      <c r="BM61" t="s">
        <v>81</v>
      </c>
      <c r="BN61" t="s">
        <v>81</v>
      </c>
      <c r="BO61" t="s">
        <v>81</v>
      </c>
      <c r="BP61" t="s">
        <v>81</v>
      </c>
      <c r="BQ61" t="s">
        <v>81</v>
      </c>
      <c r="BR61" t="s">
        <v>81</v>
      </c>
      <c r="BS61" t="s">
        <v>81</v>
      </c>
      <c r="BT61" t="s">
        <v>81</v>
      </c>
      <c r="BU61" t="s">
        <v>81</v>
      </c>
      <c r="BV61" t="s">
        <v>81</v>
      </c>
      <c r="BW61" t="s">
        <v>81</v>
      </c>
      <c r="BX61" t="s">
        <v>81</v>
      </c>
      <c r="BY61" t="s">
        <v>81</v>
      </c>
    </row>
    <row r="62" spans="1:77" x14ac:dyDescent="0.25">
      <c r="A62" s="1">
        <v>42459</v>
      </c>
      <c r="B62" t="s">
        <v>81</v>
      </c>
      <c r="C62" s="2">
        <v>313.55</v>
      </c>
      <c r="D62" s="2">
        <v>212.26</v>
      </c>
      <c r="E62" s="2">
        <v>160.32</v>
      </c>
      <c r="F62" s="2">
        <v>76.209999999999994</v>
      </c>
      <c r="G62" s="2">
        <v>212.35</v>
      </c>
      <c r="H62" s="2">
        <v>287.27</v>
      </c>
      <c r="I62" s="2">
        <v>42.76</v>
      </c>
      <c r="J62" s="2">
        <v>11.58</v>
      </c>
      <c r="K62" s="2">
        <v>42.06</v>
      </c>
      <c r="L62" s="2">
        <v>398.56</v>
      </c>
      <c r="M62" s="2">
        <v>35.72</v>
      </c>
      <c r="N62" s="2">
        <v>41.72</v>
      </c>
      <c r="O62" s="2">
        <v>2.09</v>
      </c>
      <c r="P62" s="2">
        <v>73.16</v>
      </c>
      <c r="Q62" s="2">
        <v>4.17</v>
      </c>
      <c r="R62" s="2">
        <v>2.23</v>
      </c>
      <c r="S62" s="2">
        <v>246.78</v>
      </c>
      <c r="T62" s="2">
        <v>24.21</v>
      </c>
      <c r="U62" s="2">
        <v>16.02</v>
      </c>
      <c r="V62" s="2">
        <v>70.27</v>
      </c>
      <c r="W62" s="2">
        <v>33.21</v>
      </c>
      <c r="X62" s="2">
        <v>191.7</v>
      </c>
      <c r="Y62" s="2">
        <v>6.02</v>
      </c>
      <c r="Z62" s="2">
        <v>73.87</v>
      </c>
      <c r="AA62" s="2">
        <v>70.36</v>
      </c>
      <c r="AB62" s="2">
        <v>2.5499999999999998</v>
      </c>
      <c r="AC62" s="2">
        <v>4.1100000000000003</v>
      </c>
      <c r="AD62" s="2">
        <v>33.94</v>
      </c>
      <c r="AE62" s="2">
        <v>205.07</v>
      </c>
      <c r="AF62" s="2">
        <v>7.86</v>
      </c>
      <c r="AG62" s="2">
        <v>97.6</v>
      </c>
      <c r="AH62" s="2">
        <v>10.55</v>
      </c>
      <c r="AI62" s="2">
        <v>276.99</v>
      </c>
      <c r="AJ62" s="2">
        <v>18.46</v>
      </c>
      <c r="AK62" t="s">
        <v>81</v>
      </c>
      <c r="AL62" t="s">
        <v>81</v>
      </c>
      <c r="AM62" t="s">
        <v>81</v>
      </c>
      <c r="AN62" t="s">
        <v>81</v>
      </c>
      <c r="AO62" t="s">
        <v>81</v>
      </c>
      <c r="AP62" t="s">
        <v>81</v>
      </c>
      <c r="AQ62" t="s">
        <v>81</v>
      </c>
      <c r="AR62" t="s">
        <v>81</v>
      </c>
      <c r="AS62" t="s">
        <v>81</v>
      </c>
      <c r="AT62" t="s">
        <v>81</v>
      </c>
      <c r="AU62" t="s">
        <v>81</v>
      </c>
      <c r="AV62" t="s">
        <v>81</v>
      </c>
      <c r="AW62" t="s">
        <v>81</v>
      </c>
      <c r="AX62" t="s">
        <v>81</v>
      </c>
      <c r="AY62" t="s">
        <v>81</v>
      </c>
      <c r="AZ62" t="s">
        <v>81</v>
      </c>
      <c r="BA62" t="s">
        <v>81</v>
      </c>
      <c r="BB62" t="s">
        <v>81</v>
      </c>
      <c r="BC62" t="s">
        <v>81</v>
      </c>
      <c r="BD62" t="s">
        <v>81</v>
      </c>
      <c r="BE62" t="s">
        <v>81</v>
      </c>
      <c r="BF62" t="s">
        <v>81</v>
      </c>
      <c r="BG62" t="s">
        <v>81</v>
      </c>
      <c r="BH62" t="s">
        <v>81</v>
      </c>
      <c r="BI62" t="s">
        <v>81</v>
      </c>
      <c r="BJ62" t="s">
        <v>81</v>
      </c>
      <c r="BK62" t="s">
        <v>81</v>
      </c>
      <c r="BL62" t="s">
        <v>81</v>
      </c>
      <c r="BM62" t="s">
        <v>81</v>
      </c>
      <c r="BN62" t="s">
        <v>81</v>
      </c>
      <c r="BO62" t="s">
        <v>81</v>
      </c>
      <c r="BP62" t="s">
        <v>81</v>
      </c>
      <c r="BQ62" t="s">
        <v>81</v>
      </c>
      <c r="BR62" t="s">
        <v>81</v>
      </c>
      <c r="BS62" t="s">
        <v>81</v>
      </c>
      <c r="BT62" t="s">
        <v>81</v>
      </c>
      <c r="BU62" t="s">
        <v>81</v>
      </c>
      <c r="BV62" t="s">
        <v>81</v>
      </c>
      <c r="BW62" t="s">
        <v>81</v>
      </c>
      <c r="BX62" t="s">
        <v>81</v>
      </c>
      <c r="BY62" t="s">
        <v>81</v>
      </c>
    </row>
    <row r="63" spans="1:77" x14ac:dyDescent="0.25">
      <c r="A63" s="1">
        <v>42460</v>
      </c>
      <c r="B63" t="s">
        <v>81</v>
      </c>
      <c r="C63" s="2">
        <v>314.16000000000003</v>
      </c>
      <c r="D63" s="2">
        <v>212.22</v>
      </c>
      <c r="E63" s="2">
        <v>160.63</v>
      </c>
      <c r="F63" s="2">
        <v>76.92</v>
      </c>
      <c r="G63" s="2">
        <v>213.54</v>
      </c>
      <c r="H63" s="2">
        <v>287.25</v>
      </c>
      <c r="I63" s="2">
        <v>42.79</v>
      </c>
      <c r="J63" s="2">
        <v>11.61</v>
      </c>
      <c r="K63" s="2">
        <v>42.16</v>
      </c>
      <c r="L63" s="2">
        <v>397.89</v>
      </c>
      <c r="M63" s="2">
        <v>35.68</v>
      </c>
      <c r="N63" s="2">
        <v>41.73</v>
      </c>
      <c r="O63" s="2">
        <v>2.09</v>
      </c>
      <c r="P63" s="2">
        <v>73.3</v>
      </c>
      <c r="Q63" s="2">
        <v>4.18</v>
      </c>
      <c r="R63" s="2">
        <v>2.23</v>
      </c>
      <c r="S63" s="2">
        <v>246.26</v>
      </c>
      <c r="T63" s="2">
        <v>24.3</v>
      </c>
      <c r="U63" s="2">
        <v>16.05</v>
      </c>
      <c r="V63" s="2">
        <v>70.89</v>
      </c>
      <c r="W63" s="2">
        <v>33.36</v>
      </c>
      <c r="X63" s="2">
        <v>191.45</v>
      </c>
      <c r="Y63" s="2">
        <v>6.02</v>
      </c>
      <c r="Z63" s="2">
        <v>73.53</v>
      </c>
      <c r="AA63" s="2">
        <v>70.19</v>
      </c>
      <c r="AB63" s="2">
        <v>2.56</v>
      </c>
      <c r="AC63" s="2">
        <v>4.09</v>
      </c>
      <c r="AD63" s="2">
        <v>34.04</v>
      </c>
      <c r="AE63" s="2">
        <v>205.42</v>
      </c>
      <c r="AF63" s="2">
        <v>7.86</v>
      </c>
      <c r="AG63" s="2">
        <v>97.85</v>
      </c>
      <c r="AH63" s="2">
        <v>10.57</v>
      </c>
      <c r="AI63" s="2">
        <v>276.62</v>
      </c>
      <c r="AJ63" s="2">
        <v>18.71</v>
      </c>
      <c r="AK63" t="s">
        <v>81</v>
      </c>
      <c r="AL63" t="s">
        <v>81</v>
      </c>
      <c r="AM63" t="s">
        <v>81</v>
      </c>
      <c r="AN63" t="s">
        <v>81</v>
      </c>
      <c r="AO63" t="s">
        <v>81</v>
      </c>
      <c r="AP63" t="s">
        <v>81</v>
      </c>
      <c r="AQ63" t="s">
        <v>81</v>
      </c>
      <c r="AR63" t="s">
        <v>81</v>
      </c>
      <c r="AS63" t="s">
        <v>81</v>
      </c>
      <c r="AT63" t="s">
        <v>81</v>
      </c>
      <c r="AU63" t="s">
        <v>81</v>
      </c>
      <c r="AV63" t="s">
        <v>81</v>
      </c>
      <c r="AW63" t="s">
        <v>81</v>
      </c>
      <c r="AX63" t="s">
        <v>81</v>
      </c>
      <c r="AY63" t="s">
        <v>81</v>
      </c>
      <c r="AZ63" t="s">
        <v>81</v>
      </c>
      <c r="BA63" t="s">
        <v>81</v>
      </c>
      <c r="BB63" t="s">
        <v>81</v>
      </c>
      <c r="BC63" t="s">
        <v>81</v>
      </c>
      <c r="BD63" t="s">
        <v>81</v>
      </c>
      <c r="BE63" t="s">
        <v>81</v>
      </c>
      <c r="BF63" t="s">
        <v>81</v>
      </c>
      <c r="BG63" t="s">
        <v>81</v>
      </c>
      <c r="BH63" t="s">
        <v>81</v>
      </c>
      <c r="BI63" t="s">
        <v>81</v>
      </c>
      <c r="BJ63" t="s">
        <v>81</v>
      </c>
      <c r="BK63" t="s">
        <v>81</v>
      </c>
      <c r="BL63" t="s">
        <v>81</v>
      </c>
      <c r="BM63" t="s">
        <v>81</v>
      </c>
      <c r="BN63" t="s">
        <v>81</v>
      </c>
      <c r="BO63" t="s">
        <v>81</v>
      </c>
      <c r="BP63" t="s">
        <v>81</v>
      </c>
      <c r="BQ63" t="s">
        <v>81</v>
      </c>
      <c r="BR63" t="s">
        <v>81</v>
      </c>
      <c r="BS63" t="s">
        <v>81</v>
      </c>
      <c r="BT63" t="s">
        <v>81</v>
      </c>
      <c r="BU63" t="s">
        <v>81</v>
      </c>
      <c r="BV63" t="s">
        <v>81</v>
      </c>
      <c r="BW63" t="s">
        <v>81</v>
      </c>
      <c r="BX63" t="s">
        <v>81</v>
      </c>
      <c r="BY63" t="s">
        <v>81</v>
      </c>
    </row>
    <row r="64" spans="1:77" x14ac:dyDescent="0.25">
      <c r="A64" s="1">
        <v>42461</v>
      </c>
      <c r="B64" t="s">
        <v>81</v>
      </c>
      <c r="C64" s="2">
        <v>313.52999999999997</v>
      </c>
      <c r="D64" s="2">
        <v>211.11</v>
      </c>
      <c r="E64" s="2">
        <v>160.31</v>
      </c>
      <c r="F64" s="2">
        <v>76.58</v>
      </c>
      <c r="G64" s="2">
        <v>211.24</v>
      </c>
      <c r="H64" s="2">
        <v>286.37</v>
      </c>
      <c r="I64" s="2">
        <v>42.54</v>
      </c>
      <c r="J64" s="2">
        <v>11.59</v>
      </c>
      <c r="K64" s="2">
        <v>42.08</v>
      </c>
      <c r="L64" s="2">
        <v>394.01</v>
      </c>
      <c r="M64" s="2">
        <v>35.47</v>
      </c>
      <c r="N64" s="2">
        <v>41.75</v>
      </c>
      <c r="O64" s="2">
        <v>2.09</v>
      </c>
      <c r="P64" s="2">
        <v>72.650000000000006</v>
      </c>
      <c r="Q64" s="2">
        <v>4.1500000000000004</v>
      </c>
      <c r="R64" s="2">
        <v>2.23</v>
      </c>
      <c r="S64" s="2">
        <v>244.8</v>
      </c>
      <c r="T64" s="2">
        <v>23.89</v>
      </c>
      <c r="U64" s="2">
        <v>15.88</v>
      </c>
      <c r="V64" s="2">
        <v>70.67</v>
      </c>
      <c r="W64" s="2">
        <v>33.28</v>
      </c>
      <c r="X64" s="2">
        <v>189.94</v>
      </c>
      <c r="Y64" s="2">
        <v>5.98</v>
      </c>
      <c r="Z64" s="2">
        <v>73.94</v>
      </c>
      <c r="AA64" s="2">
        <v>70.09</v>
      </c>
      <c r="AB64" s="2">
        <v>2.5499999999999998</v>
      </c>
      <c r="AC64" s="2">
        <v>4.0999999999999996</v>
      </c>
      <c r="AD64" s="2">
        <v>33.92</v>
      </c>
      <c r="AE64" s="2">
        <v>203.97</v>
      </c>
      <c r="AF64" s="2">
        <v>7.83</v>
      </c>
      <c r="AG64" s="2">
        <v>97.46</v>
      </c>
      <c r="AH64" s="2">
        <v>10.57</v>
      </c>
      <c r="AI64" s="2">
        <v>275.02999999999997</v>
      </c>
      <c r="AJ64" s="2">
        <v>18.73</v>
      </c>
      <c r="AK64" t="s">
        <v>81</v>
      </c>
      <c r="AL64" t="s">
        <v>81</v>
      </c>
      <c r="AM64" t="s">
        <v>81</v>
      </c>
      <c r="AN64" t="s">
        <v>81</v>
      </c>
      <c r="AO64" t="s">
        <v>81</v>
      </c>
      <c r="AP64" t="s">
        <v>81</v>
      </c>
      <c r="AQ64" t="s">
        <v>81</v>
      </c>
      <c r="AR64" t="s">
        <v>81</v>
      </c>
      <c r="AS64" t="s">
        <v>81</v>
      </c>
      <c r="AT64" t="s">
        <v>81</v>
      </c>
      <c r="AU64" t="s">
        <v>81</v>
      </c>
      <c r="AV64" t="s">
        <v>81</v>
      </c>
      <c r="AW64" t="s">
        <v>81</v>
      </c>
      <c r="AX64" t="s">
        <v>81</v>
      </c>
      <c r="AY64" t="s">
        <v>81</v>
      </c>
      <c r="AZ64" t="s">
        <v>81</v>
      </c>
      <c r="BA64" t="s">
        <v>81</v>
      </c>
      <c r="BB64" t="s">
        <v>81</v>
      </c>
      <c r="BC64" t="s">
        <v>81</v>
      </c>
      <c r="BD64" t="s">
        <v>81</v>
      </c>
      <c r="BE64" t="s">
        <v>81</v>
      </c>
      <c r="BF64" t="s">
        <v>81</v>
      </c>
      <c r="BG64" t="s">
        <v>81</v>
      </c>
      <c r="BH64" t="s">
        <v>81</v>
      </c>
      <c r="BI64" t="s">
        <v>81</v>
      </c>
      <c r="BJ64" t="s">
        <v>81</v>
      </c>
      <c r="BK64" t="s">
        <v>81</v>
      </c>
      <c r="BL64" t="s">
        <v>81</v>
      </c>
      <c r="BM64" t="s">
        <v>81</v>
      </c>
      <c r="BN64" t="s">
        <v>81</v>
      </c>
      <c r="BO64" t="s">
        <v>81</v>
      </c>
      <c r="BP64" t="s">
        <v>81</v>
      </c>
      <c r="BQ64" t="s">
        <v>81</v>
      </c>
      <c r="BR64" t="s">
        <v>81</v>
      </c>
      <c r="BS64" t="s">
        <v>81</v>
      </c>
      <c r="BT64" t="s">
        <v>81</v>
      </c>
      <c r="BU64" t="s">
        <v>81</v>
      </c>
      <c r="BV64" t="s">
        <v>81</v>
      </c>
      <c r="BW64" t="s">
        <v>81</v>
      </c>
      <c r="BX64" t="s">
        <v>81</v>
      </c>
      <c r="BY64" t="s">
        <v>81</v>
      </c>
    </row>
    <row r="65" spans="1:77" x14ac:dyDescent="0.25">
      <c r="A65" s="1">
        <v>42464</v>
      </c>
      <c r="B65" t="s">
        <v>81</v>
      </c>
      <c r="C65" s="2">
        <v>312.70999999999998</v>
      </c>
      <c r="D65" s="2">
        <v>209.56</v>
      </c>
      <c r="E65" s="2">
        <v>159.88999999999999</v>
      </c>
      <c r="F65" s="2">
        <v>77.349999999999994</v>
      </c>
      <c r="G65" s="2">
        <v>210.57</v>
      </c>
      <c r="H65" s="2">
        <v>286.26</v>
      </c>
      <c r="I65" s="2">
        <v>42.44</v>
      </c>
      <c r="J65" s="2">
        <v>11.56</v>
      </c>
      <c r="K65" s="2">
        <v>41.99</v>
      </c>
      <c r="L65" s="2">
        <v>390.33</v>
      </c>
      <c r="M65" s="2">
        <v>35.46</v>
      </c>
      <c r="N65" s="2">
        <v>41.63</v>
      </c>
      <c r="O65" s="2">
        <v>2.09</v>
      </c>
      <c r="P65" s="2">
        <v>72.709999999999994</v>
      </c>
      <c r="Q65" s="2">
        <v>4.16</v>
      </c>
      <c r="R65" s="2">
        <v>2.23</v>
      </c>
      <c r="S65" s="2">
        <v>246.44</v>
      </c>
      <c r="T65" s="2">
        <v>23.91</v>
      </c>
      <c r="U65" s="2">
        <v>15.87</v>
      </c>
      <c r="V65" s="2">
        <v>70.41</v>
      </c>
      <c r="W65" s="2">
        <v>33.01</v>
      </c>
      <c r="X65" s="2">
        <v>188.58</v>
      </c>
      <c r="Y65" s="2">
        <v>5.95</v>
      </c>
      <c r="Z65" s="2">
        <v>73.81</v>
      </c>
      <c r="AA65" s="2">
        <v>69.959999999999994</v>
      </c>
      <c r="AB65" s="2">
        <v>2.5499999999999998</v>
      </c>
      <c r="AC65" s="2">
        <v>4.01</v>
      </c>
      <c r="AD65" s="2">
        <v>33.81</v>
      </c>
      <c r="AE65" s="2">
        <v>203.31</v>
      </c>
      <c r="AF65" s="2">
        <v>7.8</v>
      </c>
      <c r="AG65" s="2">
        <v>97.37</v>
      </c>
      <c r="AH65" s="2">
        <v>10.62</v>
      </c>
      <c r="AI65" s="2">
        <v>274.98</v>
      </c>
      <c r="AJ65" s="2">
        <v>18.59</v>
      </c>
      <c r="AK65" t="s">
        <v>81</v>
      </c>
      <c r="AL65" t="s">
        <v>81</v>
      </c>
      <c r="AM65" t="s">
        <v>81</v>
      </c>
      <c r="AN65" t="s">
        <v>81</v>
      </c>
      <c r="AO65" t="s">
        <v>81</v>
      </c>
      <c r="AP65" t="s">
        <v>81</v>
      </c>
      <c r="AQ65" t="s">
        <v>81</v>
      </c>
      <c r="AR65" t="s">
        <v>81</v>
      </c>
      <c r="AS65" t="s">
        <v>81</v>
      </c>
      <c r="AT65" t="s">
        <v>81</v>
      </c>
      <c r="AU65" t="s">
        <v>81</v>
      </c>
      <c r="AV65" t="s">
        <v>81</v>
      </c>
      <c r="AW65" t="s">
        <v>81</v>
      </c>
      <c r="AX65" t="s">
        <v>81</v>
      </c>
      <c r="AY65" t="s">
        <v>81</v>
      </c>
      <c r="AZ65" t="s">
        <v>81</v>
      </c>
      <c r="BA65" t="s">
        <v>81</v>
      </c>
      <c r="BB65" t="s">
        <v>81</v>
      </c>
      <c r="BC65" t="s">
        <v>81</v>
      </c>
      <c r="BD65" t="s">
        <v>81</v>
      </c>
      <c r="BE65" t="s">
        <v>81</v>
      </c>
      <c r="BF65" t="s">
        <v>81</v>
      </c>
      <c r="BG65" t="s">
        <v>81</v>
      </c>
      <c r="BH65" t="s">
        <v>81</v>
      </c>
      <c r="BI65" t="s">
        <v>81</v>
      </c>
      <c r="BJ65" t="s">
        <v>81</v>
      </c>
      <c r="BK65" t="s">
        <v>81</v>
      </c>
      <c r="BL65" t="s">
        <v>81</v>
      </c>
      <c r="BM65" t="s">
        <v>81</v>
      </c>
      <c r="BN65" t="s">
        <v>81</v>
      </c>
      <c r="BO65" t="s">
        <v>81</v>
      </c>
      <c r="BP65" t="s">
        <v>81</v>
      </c>
      <c r="BQ65" t="s">
        <v>81</v>
      </c>
      <c r="BR65" t="s">
        <v>81</v>
      </c>
      <c r="BS65" t="s">
        <v>81</v>
      </c>
      <c r="BT65" t="s">
        <v>81</v>
      </c>
      <c r="BU65" t="s">
        <v>81</v>
      </c>
      <c r="BV65" t="s">
        <v>81</v>
      </c>
      <c r="BW65" t="s">
        <v>81</v>
      </c>
      <c r="BX65" t="s">
        <v>81</v>
      </c>
      <c r="BY65" t="s">
        <v>81</v>
      </c>
    </row>
    <row r="66" spans="1:77" x14ac:dyDescent="0.25">
      <c r="A66" s="1">
        <v>42465</v>
      </c>
      <c r="B66" t="s">
        <v>81</v>
      </c>
      <c r="C66" s="2">
        <v>312.89999999999998</v>
      </c>
      <c r="D66" s="2">
        <v>208.21</v>
      </c>
      <c r="E66" s="2">
        <v>159.99</v>
      </c>
      <c r="F66" s="2">
        <v>75.98</v>
      </c>
      <c r="G66" s="2">
        <v>209.73</v>
      </c>
      <c r="H66" s="2">
        <v>286.8</v>
      </c>
      <c r="I66" s="2">
        <v>42.52</v>
      </c>
      <c r="J66" s="2">
        <v>11.58</v>
      </c>
      <c r="K66" s="2">
        <v>42.06</v>
      </c>
      <c r="L66" s="2">
        <v>391.74</v>
      </c>
      <c r="M66" s="2">
        <v>35.49</v>
      </c>
      <c r="N66" s="2">
        <v>41.63</v>
      </c>
      <c r="O66" s="2">
        <v>2.08</v>
      </c>
      <c r="P66" s="2">
        <v>72.569999999999993</v>
      </c>
      <c r="Q66" s="2">
        <v>4.1399999999999997</v>
      </c>
      <c r="R66" s="2">
        <v>2.23</v>
      </c>
      <c r="S66" s="2">
        <v>249.11</v>
      </c>
      <c r="T66" s="2">
        <v>23.74</v>
      </c>
      <c r="U66" s="2">
        <v>15.65</v>
      </c>
      <c r="V66" s="2">
        <v>70.14</v>
      </c>
      <c r="W66" s="2">
        <v>33.01</v>
      </c>
      <c r="X66" s="2">
        <v>186.66</v>
      </c>
      <c r="Y66" s="2">
        <v>5.95</v>
      </c>
      <c r="Z66" s="2">
        <v>73.73</v>
      </c>
      <c r="AA66" s="2">
        <v>70.05</v>
      </c>
      <c r="AB66" s="2">
        <v>2.5499999999999998</v>
      </c>
      <c r="AC66" s="2">
        <v>4.01</v>
      </c>
      <c r="AD66" s="2">
        <v>33.76</v>
      </c>
      <c r="AE66" s="2">
        <v>202.94</v>
      </c>
      <c r="AF66" s="2">
        <v>7.8</v>
      </c>
      <c r="AG66" s="2">
        <v>97.31</v>
      </c>
      <c r="AH66" s="2">
        <v>10.55</v>
      </c>
      <c r="AI66" s="2">
        <v>275.27</v>
      </c>
      <c r="AJ66" s="2">
        <v>18.45</v>
      </c>
      <c r="AK66" t="s">
        <v>81</v>
      </c>
      <c r="AL66" t="s">
        <v>81</v>
      </c>
      <c r="AM66" t="s">
        <v>81</v>
      </c>
      <c r="AN66" t="s">
        <v>81</v>
      </c>
      <c r="AO66" t="s">
        <v>81</v>
      </c>
      <c r="AP66" t="s">
        <v>81</v>
      </c>
      <c r="AQ66" t="s">
        <v>81</v>
      </c>
      <c r="AR66" t="s">
        <v>81</v>
      </c>
      <c r="AS66" t="s">
        <v>81</v>
      </c>
      <c r="AT66" t="s">
        <v>81</v>
      </c>
      <c r="AU66" t="s">
        <v>81</v>
      </c>
      <c r="AV66" t="s">
        <v>81</v>
      </c>
      <c r="AW66" t="s">
        <v>81</v>
      </c>
      <c r="AX66" t="s">
        <v>81</v>
      </c>
      <c r="AY66" t="s">
        <v>81</v>
      </c>
      <c r="AZ66" t="s">
        <v>81</v>
      </c>
      <c r="BA66" t="s">
        <v>81</v>
      </c>
      <c r="BB66" t="s">
        <v>81</v>
      </c>
      <c r="BC66" t="s">
        <v>81</v>
      </c>
      <c r="BD66" t="s">
        <v>81</v>
      </c>
      <c r="BE66" t="s">
        <v>81</v>
      </c>
      <c r="BF66" t="s">
        <v>81</v>
      </c>
      <c r="BG66" t="s">
        <v>81</v>
      </c>
      <c r="BH66" t="s">
        <v>81</v>
      </c>
      <c r="BI66" t="s">
        <v>81</v>
      </c>
      <c r="BJ66" t="s">
        <v>81</v>
      </c>
      <c r="BK66" t="s">
        <v>81</v>
      </c>
      <c r="BL66" t="s">
        <v>81</v>
      </c>
      <c r="BM66" t="s">
        <v>81</v>
      </c>
      <c r="BN66" t="s">
        <v>81</v>
      </c>
      <c r="BO66" t="s">
        <v>81</v>
      </c>
      <c r="BP66" t="s">
        <v>81</v>
      </c>
      <c r="BQ66" t="s">
        <v>81</v>
      </c>
      <c r="BR66" t="s">
        <v>81</v>
      </c>
      <c r="BS66" t="s">
        <v>81</v>
      </c>
      <c r="BT66" t="s">
        <v>81</v>
      </c>
      <c r="BU66" t="s">
        <v>81</v>
      </c>
      <c r="BV66" t="s">
        <v>81</v>
      </c>
      <c r="BW66" t="s">
        <v>81</v>
      </c>
      <c r="BX66" t="s">
        <v>81</v>
      </c>
      <c r="BY66" t="s">
        <v>81</v>
      </c>
    </row>
    <row r="67" spans="1:77" x14ac:dyDescent="0.25">
      <c r="A67" s="1">
        <v>42466</v>
      </c>
      <c r="B67" t="s">
        <v>81</v>
      </c>
      <c r="C67" s="2">
        <v>312.45</v>
      </c>
      <c r="D67" s="2">
        <v>207.9</v>
      </c>
      <c r="E67" s="2">
        <v>159.76</v>
      </c>
      <c r="F67" s="2">
        <v>74.819999999999993</v>
      </c>
      <c r="G67" s="2">
        <v>209.16</v>
      </c>
      <c r="H67" s="2">
        <v>286.49</v>
      </c>
      <c r="I67" s="2">
        <v>42.47</v>
      </c>
      <c r="J67" s="2">
        <v>11.56</v>
      </c>
      <c r="K67" s="2">
        <v>41.98</v>
      </c>
      <c r="L67" s="2">
        <v>388.43</v>
      </c>
      <c r="M67" s="2">
        <v>35.49</v>
      </c>
      <c r="N67" s="2">
        <v>41.6</v>
      </c>
      <c r="O67" s="2">
        <v>2.08</v>
      </c>
      <c r="P67" s="2">
        <v>72.16</v>
      </c>
      <c r="Q67" s="2">
        <v>4.13</v>
      </c>
      <c r="R67" s="2">
        <v>2.23</v>
      </c>
      <c r="S67" s="2">
        <v>249.36</v>
      </c>
      <c r="T67" s="2">
        <v>23.73</v>
      </c>
      <c r="U67" s="2">
        <v>15.53</v>
      </c>
      <c r="V67" s="2">
        <v>70.239999999999995</v>
      </c>
      <c r="W67" s="2">
        <v>33</v>
      </c>
      <c r="X67" s="2">
        <v>186.98</v>
      </c>
      <c r="Y67" s="2">
        <v>5.95</v>
      </c>
      <c r="Z67" s="2">
        <v>73.38</v>
      </c>
      <c r="AA67" s="2">
        <v>69.97</v>
      </c>
      <c r="AB67" s="2">
        <v>2.5499999999999998</v>
      </c>
      <c r="AC67" s="2">
        <v>4.01</v>
      </c>
      <c r="AD67" s="2">
        <v>33.76</v>
      </c>
      <c r="AE67" s="2">
        <v>202.96</v>
      </c>
      <c r="AF67" s="2">
        <v>7.81</v>
      </c>
      <c r="AG67" s="2">
        <v>96.64</v>
      </c>
      <c r="AH67" s="2">
        <v>10.61</v>
      </c>
      <c r="AI67" s="2">
        <v>275.29000000000002</v>
      </c>
      <c r="AJ67" s="2">
        <v>18.11</v>
      </c>
      <c r="AK67" t="s">
        <v>81</v>
      </c>
      <c r="AL67" t="s">
        <v>81</v>
      </c>
      <c r="AM67" t="s">
        <v>81</v>
      </c>
      <c r="AN67" t="s">
        <v>81</v>
      </c>
      <c r="AO67" t="s">
        <v>81</v>
      </c>
      <c r="AP67" t="s">
        <v>81</v>
      </c>
      <c r="AQ67" t="s">
        <v>81</v>
      </c>
      <c r="AR67" t="s">
        <v>81</v>
      </c>
      <c r="AS67" t="s">
        <v>81</v>
      </c>
      <c r="AT67" t="s">
        <v>81</v>
      </c>
      <c r="AU67" t="s">
        <v>81</v>
      </c>
      <c r="AV67" t="s">
        <v>81</v>
      </c>
      <c r="AW67" t="s">
        <v>81</v>
      </c>
      <c r="AX67" t="s">
        <v>81</v>
      </c>
      <c r="AY67" t="s">
        <v>81</v>
      </c>
      <c r="AZ67" t="s">
        <v>81</v>
      </c>
      <c r="BA67" t="s">
        <v>81</v>
      </c>
      <c r="BB67" t="s">
        <v>81</v>
      </c>
      <c r="BC67" t="s">
        <v>81</v>
      </c>
      <c r="BD67" t="s">
        <v>81</v>
      </c>
      <c r="BE67" t="s">
        <v>81</v>
      </c>
      <c r="BF67" t="s">
        <v>81</v>
      </c>
      <c r="BG67" t="s">
        <v>81</v>
      </c>
      <c r="BH67" t="s">
        <v>81</v>
      </c>
      <c r="BI67" t="s">
        <v>81</v>
      </c>
      <c r="BJ67" t="s">
        <v>81</v>
      </c>
      <c r="BK67" t="s">
        <v>81</v>
      </c>
      <c r="BL67" t="s">
        <v>81</v>
      </c>
      <c r="BM67" t="s">
        <v>81</v>
      </c>
      <c r="BN67" t="s">
        <v>81</v>
      </c>
      <c r="BO67" t="s">
        <v>81</v>
      </c>
      <c r="BP67" t="s">
        <v>81</v>
      </c>
      <c r="BQ67" t="s">
        <v>81</v>
      </c>
      <c r="BR67" t="s">
        <v>81</v>
      </c>
      <c r="BS67" t="s">
        <v>81</v>
      </c>
      <c r="BT67" t="s">
        <v>81</v>
      </c>
      <c r="BU67" t="s">
        <v>81</v>
      </c>
      <c r="BV67" t="s">
        <v>81</v>
      </c>
      <c r="BW67" t="s">
        <v>81</v>
      </c>
      <c r="BX67" t="s">
        <v>81</v>
      </c>
      <c r="BY67" t="s">
        <v>81</v>
      </c>
    </row>
    <row r="68" spans="1:77" x14ac:dyDescent="0.25">
      <c r="A68" s="1">
        <v>42467</v>
      </c>
      <c r="B68" t="s">
        <v>81</v>
      </c>
      <c r="C68" s="2">
        <v>311.83999999999997</v>
      </c>
      <c r="D68" s="2">
        <v>207.61</v>
      </c>
      <c r="E68" s="2">
        <v>159.44</v>
      </c>
      <c r="F68" s="2">
        <v>75.19</v>
      </c>
      <c r="G68" s="2">
        <v>209.41</v>
      </c>
      <c r="H68" s="2">
        <v>286.49</v>
      </c>
      <c r="I68" s="2">
        <v>42.32</v>
      </c>
      <c r="J68" s="2">
        <v>11.54</v>
      </c>
      <c r="K68" s="2">
        <v>41.9</v>
      </c>
      <c r="L68" s="2">
        <v>385.81</v>
      </c>
      <c r="M68" s="2">
        <v>35.31</v>
      </c>
      <c r="N68" s="2">
        <v>41.54</v>
      </c>
      <c r="O68" s="2">
        <v>2.08</v>
      </c>
      <c r="P68" s="2">
        <v>72.42</v>
      </c>
      <c r="Q68" s="2">
        <v>4.12</v>
      </c>
      <c r="R68" s="2">
        <v>2.21</v>
      </c>
      <c r="S68" s="2">
        <v>252.66</v>
      </c>
      <c r="T68" s="2">
        <v>23.75</v>
      </c>
      <c r="U68" s="2">
        <v>15.52</v>
      </c>
      <c r="V68" s="2">
        <v>69.95</v>
      </c>
      <c r="W68" s="2">
        <v>33</v>
      </c>
      <c r="X68" s="2">
        <v>187.05</v>
      </c>
      <c r="Y68" s="2">
        <v>5.94</v>
      </c>
      <c r="Z68" s="2">
        <v>73.209999999999994</v>
      </c>
      <c r="AA68" s="2">
        <v>69.81</v>
      </c>
      <c r="AB68" s="2">
        <v>2.54</v>
      </c>
      <c r="AC68" s="2">
        <v>4.04</v>
      </c>
      <c r="AD68" s="2">
        <v>33.58</v>
      </c>
      <c r="AE68" s="2">
        <v>203.01</v>
      </c>
      <c r="AF68" s="2">
        <v>7.78</v>
      </c>
      <c r="AG68" s="2">
        <v>96.3</v>
      </c>
      <c r="AH68" s="2">
        <v>10.61</v>
      </c>
      <c r="AI68" s="2">
        <v>273.86</v>
      </c>
      <c r="AJ68" s="2">
        <v>18.11</v>
      </c>
      <c r="AK68" t="s">
        <v>81</v>
      </c>
      <c r="AL68" t="s">
        <v>81</v>
      </c>
      <c r="AM68" t="s">
        <v>81</v>
      </c>
      <c r="AN68" t="s">
        <v>81</v>
      </c>
      <c r="AO68" t="s">
        <v>81</v>
      </c>
      <c r="AP68" t="s">
        <v>81</v>
      </c>
      <c r="AQ68" t="s">
        <v>81</v>
      </c>
      <c r="AR68" t="s">
        <v>81</v>
      </c>
      <c r="AS68" t="s">
        <v>81</v>
      </c>
      <c r="AT68" t="s">
        <v>81</v>
      </c>
      <c r="AU68" t="s">
        <v>81</v>
      </c>
      <c r="AV68" t="s">
        <v>81</v>
      </c>
      <c r="AW68" t="s">
        <v>81</v>
      </c>
      <c r="AX68" t="s">
        <v>81</v>
      </c>
      <c r="AY68" t="s">
        <v>81</v>
      </c>
      <c r="AZ68" t="s">
        <v>81</v>
      </c>
      <c r="BA68" t="s">
        <v>81</v>
      </c>
      <c r="BB68" t="s">
        <v>81</v>
      </c>
      <c r="BC68" t="s">
        <v>81</v>
      </c>
      <c r="BD68" t="s">
        <v>81</v>
      </c>
      <c r="BE68" t="s">
        <v>81</v>
      </c>
      <c r="BF68" t="s">
        <v>81</v>
      </c>
      <c r="BG68" t="s">
        <v>81</v>
      </c>
      <c r="BH68" t="s">
        <v>81</v>
      </c>
      <c r="BI68" t="s">
        <v>81</v>
      </c>
      <c r="BJ68" t="s">
        <v>81</v>
      </c>
      <c r="BK68" t="s">
        <v>81</v>
      </c>
      <c r="BL68" t="s">
        <v>81</v>
      </c>
      <c r="BM68" t="s">
        <v>81</v>
      </c>
      <c r="BN68" t="s">
        <v>81</v>
      </c>
      <c r="BO68" t="s">
        <v>81</v>
      </c>
      <c r="BP68" t="s">
        <v>81</v>
      </c>
      <c r="BQ68" t="s">
        <v>81</v>
      </c>
      <c r="BR68" t="s">
        <v>81</v>
      </c>
      <c r="BS68" t="s">
        <v>81</v>
      </c>
      <c r="BT68" t="s">
        <v>81</v>
      </c>
      <c r="BU68" t="s">
        <v>81</v>
      </c>
      <c r="BV68" t="s">
        <v>81</v>
      </c>
      <c r="BW68" t="s">
        <v>81</v>
      </c>
      <c r="BX68" t="s">
        <v>81</v>
      </c>
      <c r="BY68" t="s">
        <v>81</v>
      </c>
    </row>
    <row r="69" spans="1:77" x14ac:dyDescent="0.25">
      <c r="A69" s="1">
        <v>42468</v>
      </c>
      <c r="B69" t="s">
        <v>81</v>
      </c>
      <c r="C69" s="2">
        <v>312.67</v>
      </c>
      <c r="D69" s="2">
        <v>207.35</v>
      </c>
      <c r="E69" s="2">
        <v>159.87</v>
      </c>
      <c r="F69" s="2">
        <v>74.650000000000006</v>
      </c>
      <c r="G69" s="2">
        <v>209.85</v>
      </c>
      <c r="H69" s="2">
        <v>287.08999999999997</v>
      </c>
      <c r="I69" s="2">
        <v>42.43</v>
      </c>
      <c r="J69" s="2">
        <v>11.56</v>
      </c>
      <c r="K69" s="2">
        <v>42.02</v>
      </c>
      <c r="L69" s="2">
        <v>387.42</v>
      </c>
      <c r="M69" s="2">
        <v>35.4</v>
      </c>
      <c r="N69" s="2">
        <v>41.74</v>
      </c>
      <c r="O69" s="2">
        <v>2.09</v>
      </c>
      <c r="P69" s="2">
        <v>72.55</v>
      </c>
      <c r="Q69" s="2">
        <v>4.12</v>
      </c>
      <c r="R69" s="2">
        <v>2.2200000000000002</v>
      </c>
      <c r="S69" s="2">
        <v>252.09</v>
      </c>
      <c r="T69" s="2">
        <v>23.82</v>
      </c>
      <c r="U69" s="2">
        <v>15.43</v>
      </c>
      <c r="V69" s="2">
        <v>70.37</v>
      </c>
      <c r="W69" s="2">
        <v>33.14</v>
      </c>
      <c r="X69" s="2">
        <v>186.42</v>
      </c>
      <c r="Y69" s="2">
        <v>5.96</v>
      </c>
      <c r="Z69" s="2">
        <v>72.849999999999994</v>
      </c>
      <c r="AA69" s="2">
        <v>70.02</v>
      </c>
      <c r="AB69" s="2">
        <v>2.5499999999999998</v>
      </c>
      <c r="AC69" s="2">
        <v>4.08</v>
      </c>
      <c r="AD69" s="2">
        <v>33.659999999999997</v>
      </c>
      <c r="AE69" s="2">
        <v>203.54</v>
      </c>
      <c r="AF69" s="2">
        <v>7.82</v>
      </c>
      <c r="AG69" s="2">
        <v>96.08</v>
      </c>
      <c r="AH69" s="2">
        <v>10.72</v>
      </c>
      <c r="AI69" s="2">
        <v>274.63</v>
      </c>
      <c r="AJ69" s="2">
        <v>18.18</v>
      </c>
      <c r="AK69" t="s">
        <v>81</v>
      </c>
      <c r="AL69" t="s">
        <v>81</v>
      </c>
      <c r="AM69" t="s">
        <v>81</v>
      </c>
      <c r="AN69" t="s">
        <v>81</v>
      </c>
      <c r="AO69" t="s">
        <v>81</v>
      </c>
      <c r="AP69" t="s">
        <v>81</v>
      </c>
      <c r="AQ69" t="s">
        <v>81</v>
      </c>
      <c r="AR69" t="s">
        <v>81</v>
      </c>
      <c r="AS69" t="s">
        <v>81</v>
      </c>
      <c r="AT69" t="s">
        <v>81</v>
      </c>
      <c r="AU69" t="s">
        <v>81</v>
      </c>
      <c r="AV69" t="s">
        <v>81</v>
      </c>
      <c r="AW69" t="s">
        <v>81</v>
      </c>
      <c r="AX69" t="s">
        <v>81</v>
      </c>
      <c r="AY69" t="s">
        <v>81</v>
      </c>
      <c r="AZ69" t="s">
        <v>81</v>
      </c>
      <c r="BA69" t="s">
        <v>81</v>
      </c>
      <c r="BB69" t="s">
        <v>81</v>
      </c>
      <c r="BC69" t="s">
        <v>81</v>
      </c>
      <c r="BD69" t="s">
        <v>81</v>
      </c>
      <c r="BE69" t="s">
        <v>81</v>
      </c>
      <c r="BF69" t="s">
        <v>81</v>
      </c>
      <c r="BG69" t="s">
        <v>81</v>
      </c>
      <c r="BH69" t="s">
        <v>81</v>
      </c>
      <c r="BI69" t="s">
        <v>81</v>
      </c>
      <c r="BJ69" t="s">
        <v>81</v>
      </c>
      <c r="BK69" t="s">
        <v>81</v>
      </c>
      <c r="BL69" t="s">
        <v>81</v>
      </c>
      <c r="BM69" t="s">
        <v>81</v>
      </c>
      <c r="BN69" t="s">
        <v>81</v>
      </c>
      <c r="BO69" t="s">
        <v>81</v>
      </c>
      <c r="BP69" t="s">
        <v>81</v>
      </c>
      <c r="BQ69" t="s">
        <v>81</v>
      </c>
      <c r="BR69" t="s">
        <v>81</v>
      </c>
      <c r="BS69" t="s">
        <v>81</v>
      </c>
      <c r="BT69" t="s">
        <v>81</v>
      </c>
      <c r="BU69" t="s">
        <v>81</v>
      </c>
      <c r="BV69" t="s">
        <v>81</v>
      </c>
      <c r="BW69" t="s">
        <v>81</v>
      </c>
      <c r="BX69" t="s">
        <v>81</v>
      </c>
      <c r="BY69" t="s">
        <v>81</v>
      </c>
    </row>
    <row r="70" spans="1:77" x14ac:dyDescent="0.25">
      <c r="A70" s="1">
        <v>42471</v>
      </c>
      <c r="B70" t="s">
        <v>81</v>
      </c>
      <c r="C70" s="2">
        <v>312.11</v>
      </c>
      <c r="D70" s="2">
        <v>207</v>
      </c>
      <c r="E70" s="2">
        <v>159.58000000000001</v>
      </c>
      <c r="F70" s="2">
        <v>76.33</v>
      </c>
      <c r="G70" s="2">
        <v>210.8</v>
      </c>
      <c r="H70" s="2">
        <v>286.74</v>
      </c>
      <c r="I70" s="2">
        <v>42.34</v>
      </c>
      <c r="J70" s="2">
        <v>11.55</v>
      </c>
      <c r="K70" s="2">
        <v>41.94</v>
      </c>
      <c r="L70" s="2">
        <v>388.95</v>
      </c>
      <c r="M70" s="2">
        <v>35.31</v>
      </c>
      <c r="N70" s="2">
        <v>41.68</v>
      </c>
      <c r="O70" s="2">
        <v>2.09</v>
      </c>
      <c r="P70" s="2">
        <v>72.48</v>
      </c>
      <c r="Q70" s="2">
        <v>4.13</v>
      </c>
      <c r="R70" s="2">
        <v>2.2200000000000002</v>
      </c>
      <c r="S70" s="2">
        <v>253.33</v>
      </c>
      <c r="T70" s="2">
        <v>23.88</v>
      </c>
      <c r="U70" s="2">
        <v>15.41</v>
      </c>
      <c r="V70" s="2">
        <v>70.44</v>
      </c>
      <c r="W70" s="2">
        <v>33.270000000000003</v>
      </c>
      <c r="X70" s="2">
        <v>186.86</v>
      </c>
      <c r="Y70" s="2">
        <v>5.94</v>
      </c>
      <c r="Z70" s="2">
        <v>72.88</v>
      </c>
      <c r="AA70" s="2">
        <v>69.87</v>
      </c>
      <c r="AB70" s="2">
        <v>2.54</v>
      </c>
      <c r="AC70" s="2">
        <v>4.09</v>
      </c>
      <c r="AD70" s="2">
        <v>33.61</v>
      </c>
      <c r="AE70" s="2">
        <v>203.57</v>
      </c>
      <c r="AF70" s="2">
        <v>7.81</v>
      </c>
      <c r="AG70" s="2">
        <v>96.39</v>
      </c>
      <c r="AH70" s="2">
        <v>10.7</v>
      </c>
      <c r="AI70" s="2">
        <v>273.95</v>
      </c>
      <c r="AJ70" s="2">
        <v>18.489999999999998</v>
      </c>
      <c r="AK70" t="s">
        <v>81</v>
      </c>
      <c r="AL70" t="s">
        <v>81</v>
      </c>
      <c r="AM70" t="s">
        <v>81</v>
      </c>
      <c r="AN70" t="s">
        <v>81</v>
      </c>
      <c r="AO70" t="s">
        <v>81</v>
      </c>
      <c r="AP70" t="s">
        <v>81</v>
      </c>
      <c r="AQ70" t="s">
        <v>81</v>
      </c>
      <c r="AR70" t="s">
        <v>81</v>
      </c>
      <c r="AS70" t="s">
        <v>81</v>
      </c>
      <c r="AT70" t="s">
        <v>81</v>
      </c>
      <c r="AU70" t="s">
        <v>81</v>
      </c>
      <c r="AV70" t="s">
        <v>81</v>
      </c>
      <c r="AW70" t="s">
        <v>81</v>
      </c>
      <c r="AX70" t="s">
        <v>81</v>
      </c>
      <c r="AY70" t="s">
        <v>81</v>
      </c>
      <c r="AZ70" t="s">
        <v>81</v>
      </c>
      <c r="BA70" t="s">
        <v>81</v>
      </c>
      <c r="BB70" t="s">
        <v>81</v>
      </c>
      <c r="BC70" t="s">
        <v>81</v>
      </c>
      <c r="BD70" t="s">
        <v>81</v>
      </c>
      <c r="BE70" t="s">
        <v>81</v>
      </c>
      <c r="BF70" t="s">
        <v>81</v>
      </c>
      <c r="BG70" t="s">
        <v>81</v>
      </c>
      <c r="BH70" t="s">
        <v>81</v>
      </c>
      <c r="BI70" t="s">
        <v>81</v>
      </c>
      <c r="BJ70" t="s">
        <v>81</v>
      </c>
      <c r="BK70" t="s">
        <v>81</v>
      </c>
      <c r="BL70" t="s">
        <v>81</v>
      </c>
      <c r="BM70" t="s">
        <v>81</v>
      </c>
      <c r="BN70" t="s">
        <v>81</v>
      </c>
      <c r="BO70" t="s">
        <v>81</v>
      </c>
      <c r="BP70" t="s">
        <v>81</v>
      </c>
      <c r="BQ70" t="s">
        <v>81</v>
      </c>
      <c r="BR70" t="s">
        <v>81</v>
      </c>
      <c r="BS70" t="s">
        <v>81</v>
      </c>
      <c r="BT70" t="s">
        <v>81</v>
      </c>
      <c r="BU70" t="s">
        <v>81</v>
      </c>
      <c r="BV70" t="s">
        <v>81</v>
      </c>
      <c r="BW70" t="s">
        <v>81</v>
      </c>
      <c r="BX70" t="s">
        <v>81</v>
      </c>
      <c r="BY70" t="s">
        <v>81</v>
      </c>
    </row>
    <row r="71" spans="1:77" x14ac:dyDescent="0.25">
      <c r="A71" s="1">
        <v>42472</v>
      </c>
      <c r="B71" t="s">
        <v>81</v>
      </c>
      <c r="C71" s="2">
        <v>311.94</v>
      </c>
      <c r="D71" s="2">
        <v>208.82</v>
      </c>
      <c r="E71" s="2">
        <v>159.49</v>
      </c>
      <c r="F71" s="2">
        <v>78.239999999999995</v>
      </c>
      <c r="G71" s="2">
        <v>211.96</v>
      </c>
      <c r="H71" s="2">
        <v>286.82</v>
      </c>
      <c r="I71" s="2">
        <v>42.23</v>
      </c>
      <c r="J71" s="2">
        <v>11.54</v>
      </c>
      <c r="K71" s="2">
        <v>41.91</v>
      </c>
      <c r="L71" s="2">
        <v>389.94</v>
      </c>
      <c r="M71" s="2">
        <v>35.18</v>
      </c>
      <c r="N71" s="2">
        <v>41.7</v>
      </c>
      <c r="O71" s="2">
        <v>2.08</v>
      </c>
      <c r="P71" s="2">
        <v>72.44</v>
      </c>
      <c r="Q71" s="2">
        <v>4.0999999999999996</v>
      </c>
      <c r="R71" s="2">
        <v>2.2200000000000002</v>
      </c>
      <c r="S71" s="2">
        <v>251.98</v>
      </c>
      <c r="T71" s="2">
        <v>23.88</v>
      </c>
      <c r="U71" s="2">
        <v>15.51</v>
      </c>
      <c r="V71" s="2">
        <v>70.3</v>
      </c>
      <c r="W71" s="2">
        <v>33.51</v>
      </c>
      <c r="X71" s="2">
        <v>188</v>
      </c>
      <c r="Y71" s="2">
        <v>5.92</v>
      </c>
      <c r="Z71" s="2">
        <v>72.77</v>
      </c>
      <c r="AA71" s="2">
        <v>69.790000000000006</v>
      </c>
      <c r="AB71" s="2">
        <v>2.54</v>
      </c>
      <c r="AC71" s="2">
        <v>4.12</v>
      </c>
      <c r="AD71" s="2">
        <v>33.880000000000003</v>
      </c>
      <c r="AE71" s="2">
        <v>202.83</v>
      </c>
      <c r="AF71" s="2">
        <v>7.79</v>
      </c>
      <c r="AG71" s="2">
        <v>96.42</v>
      </c>
      <c r="AH71" s="2">
        <v>10.7</v>
      </c>
      <c r="AI71" s="2">
        <v>272.82</v>
      </c>
      <c r="AJ71" s="2">
        <v>18.59</v>
      </c>
      <c r="AK71" t="s">
        <v>81</v>
      </c>
      <c r="AL71" t="s">
        <v>81</v>
      </c>
      <c r="AM71" t="s">
        <v>81</v>
      </c>
      <c r="AN71" t="s">
        <v>81</v>
      </c>
      <c r="AO71" t="s">
        <v>81</v>
      </c>
      <c r="AP71" t="s">
        <v>81</v>
      </c>
      <c r="AQ71" t="s">
        <v>81</v>
      </c>
      <c r="AR71" t="s">
        <v>81</v>
      </c>
      <c r="AS71" t="s">
        <v>81</v>
      </c>
      <c r="AT71" t="s">
        <v>81</v>
      </c>
      <c r="AU71" t="s">
        <v>81</v>
      </c>
      <c r="AV71" t="s">
        <v>81</v>
      </c>
      <c r="AW71" t="s">
        <v>81</v>
      </c>
      <c r="AX71" t="s">
        <v>81</v>
      </c>
      <c r="AY71" t="s">
        <v>81</v>
      </c>
      <c r="AZ71" t="s">
        <v>81</v>
      </c>
      <c r="BA71" t="s">
        <v>81</v>
      </c>
      <c r="BB71" t="s">
        <v>81</v>
      </c>
      <c r="BC71" t="s">
        <v>81</v>
      </c>
      <c r="BD71" t="s">
        <v>81</v>
      </c>
      <c r="BE71" t="s">
        <v>81</v>
      </c>
      <c r="BF71" t="s">
        <v>81</v>
      </c>
      <c r="BG71" t="s">
        <v>81</v>
      </c>
      <c r="BH71" t="s">
        <v>81</v>
      </c>
      <c r="BI71" t="s">
        <v>81</v>
      </c>
      <c r="BJ71" t="s">
        <v>81</v>
      </c>
      <c r="BK71" t="s">
        <v>81</v>
      </c>
      <c r="BL71" t="s">
        <v>81</v>
      </c>
      <c r="BM71" t="s">
        <v>81</v>
      </c>
      <c r="BN71" t="s">
        <v>81</v>
      </c>
      <c r="BO71" t="s">
        <v>81</v>
      </c>
      <c r="BP71" t="s">
        <v>81</v>
      </c>
      <c r="BQ71" t="s">
        <v>81</v>
      </c>
      <c r="BR71" t="s">
        <v>81</v>
      </c>
      <c r="BS71" t="s">
        <v>81</v>
      </c>
      <c r="BT71" t="s">
        <v>81</v>
      </c>
      <c r="BU71" t="s">
        <v>81</v>
      </c>
      <c r="BV71" t="s">
        <v>81</v>
      </c>
      <c r="BW71" t="s">
        <v>81</v>
      </c>
      <c r="BX71" t="s">
        <v>81</v>
      </c>
      <c r="BY71" t="s">
        <v>81</v>
      </c>
    </row>
    <row r="72" spans="1:77" x14ac:dyDescent="0.25">
      <c r="A72" s="1">
        <v>42473</v>
      </c>
      <c r="B72" t="s">
        <v>81</v>
      </c>
      <c r="C72" s="2">
        <v>311.22000000000003</v>
      </c>
      <c r="D72" s="2">
        <v>210.45</v>
      </c>
      <c r="E72" s="2">
        <v>159.13</v>
      </c>
      <c r="F72" s="2">
        <v>78.62</v>
      </c>
      <c r="G72" s="2">
        <v>214.56</v>
      </c>
      <c r="H72" s="2">
        <v>285.95999999999998</v>
      </c>
      <c r="I72" s="2">
        <v>42.42</v>
      </c>
      <c r="J72" s="2">
        <v>11.52</v>
      </c>
      <c r="K72" s="2">
        <v>41.82</v>
      </c>
      <c r="L72" s="2">
        <v>389.89</v>
      </c>
      <c r="M72" s="2">
        <v>35.39</v>
      </c>
      <c r="N72" s="2">
        <v>41.67</v>
      </c>
      <c r="O72" s="2">
        <v>2.09</v>
      </c>
      <c r="P72" s="2">
        <v>72.739999999999995</v>
      </c>
      <c r="Q72" s="2">
        <v>4.12</v>
      </c>
      <c r="R72" s="2">
        <v>2.21</v>
      </c>
      <c r="S72" s="2">
        <v>251.39</v>
      </c>
      <c r="T72" s="2">
        <v>23.93</v>
      </c>
      <c r="U72" s="2">
        <v>15.69</v>
      </c>
      <c r="V72" s="2">
        <v>70.849999999999994</v>
      </c>
      <c r="W72" s="2">
        <v>33.46</v>
      </c>
      <c r="X72" s="2">
        <v>190.14</v>
      </c>
      <c r="Y72" s="2">
        <v>5.96</v>
      </c>
      <c r="Z72" s="2">
        <v>72.67</v>
      </c>
      <c r="AA72" s="2">
        <v>69.63</v>
      </c>
      <c r="AB72" s="2">
        <v>2.5299999999999998</v>
      </c>
      <c r="AC72" s="2">
        <v>4.1900000000000004</v>
      </c>
      <c r="AD72" s="2">
        <v>33.9</v>
      </c>
      <c r="AE72" s="2">
        <v>203.55</v>
      </c>
      <c r="AF72" s="2">
        <v>7.84</v>
      </c>
      <c r="AG72" s="2">
        <v>96.38</v>
      </c>
      <c r="AH72" s="2">
        <v>10.77</v>
      </c>
      <c r="AI72" s="2">
        <v>274.49</v>
      </c>
      <c r="AJ72" s="2">
        <v>18.59</v>
      </c>
      <c r="AK72" t="s">
        <v>81</v>
      </c>
      <c r="AL72" t="s">
        <v>81</v>
      </c>
      <c r="AM72" t="s">
        <v>81</v>
      </c>
      <c r="AN72" t="s">
        <v>81</v>
      </c>
      <c r="AO72" t="s">
        <v>81</v>
      </c>
      <c r="AP72" t="s">
        <v>81</v>
      </c>
      <c r="AQ72" t="s">
        <v>81</v>
      </c>
      <c r="AR72" t="s">
        <v>81</v>
      </c>
      <c r="AS72" t="s">
        <v>81</v>
      </c>
      <c r="AT72" t="s">
        <v>81</v>
      </c>
      <c r="AU72" t="s">
        <v>81</v>
      </c>
      <c r="AV72" t="s">
        <v>81</v>
      </c>
      <c r="AW72" t="s">
        <v>81</v>
      </c>
      <c r="AX72" t="s">
        <v>81</v>
      </c>
      <c r="AY72" t="s">
        <v>81</v>
      </c>
      <c r="AZ72" t="s">
        <v>81</v>
      </c>
      <c r="BA72" t="s">
        <v>81</v>
      </c>
      <c r="BB72" t="s">
        <v>81</v>
      </c>
      <c r="BC72" t="s">
        <v>81</v>
      </c>
      <c r="BD72" t="s">
        <v>81</v>
      </c>
      <c r="BE72" t="s">
        <v>81</v>
      </c>
      <c r="BF72" t="s">
        <v>81</v>
      </c>
      <c r="BG72" t="s">
        <v>81</v>
      </c>
      <c r="BH72" t="s">
        <v>81</v>
      </c>
      <c r="BI72" t="s">
        <v>81</v>
      </c>
      <c r="BJ72" t="s">
        <v>81</v>
      </c>
      <c r="BK72" t="s">
        <v>81</v>
      </c>
      <c r="BL72" t="s">
        <v>81</v>
      </c>
      <c r="BM72" t="s">
        <v>81</v>
      </c>
      <c r="BN72" t="s">
        <v>81</v>
      </c>
      <c r="BO72" t="s">
        <v>81</v>
      </c>
      <c r="BP72" t="s">
        <v>81</v>
      </c>
      <c r="BQ72" t="s">
        <v>81</v>
      </c>
      <c r="BR72" t="s">
        <v>81</v>
      </c>
      <c r="BS72" t="s">
        <v>81</v>
      </c>
      <c r="BT72" t="s">
        <v>81</v>
      </c>
      <c r="BU72" t="s">
        <v>81</v>
      </c>
      <c r="BV72" t="s">
        <v>81</v>
      </c>
      <c r="BW72" t="s">
        <v>81</v>
      </c>
      <c r="BX72" t="s">
        <v>81</v>
      </c>
      <c r="BY72" t="s">
        <v>81</v>
      </c>
    </row>
    <row r="73" spans="1:77" x14ac:dyDescent="0.25">
      <c r="A73" s="1">
        <v>42474</v>
      </c>
      <c r="B73" t="s">
        <v>81</v>
      </c>
      <c r="C73" s="2">
        <v>311.14</v>
      </c>
      <c r="D73" s="2">
        <v>212.25</v>
      </c>
      <c r="E73" s="2">
        <v>159.09</v>
      </c>
      <c r="F73" s="2">
        <v>78.959999999999994</v>
      </c>
      <c r="G73" s="2">
        <v>214.95</v>
      </c>
      <c r="H73" s="2">
        <v>285.83999999999997</v>
      </c>
      <c r="I73" s="2">
        <v>42.59</v>
      </c>
      <c r="J73" s="2">
        <v>11.51</v>
      </c>
      <c r="K73" s="2">
        <v>41.82</v>
      </c>
      <c r="L73" s="2">
        <v>390.61</v>
      </c>
      <c r="M73" s="2">
        <v>35.6</v>
      </c>
      <c r="N73" s="2">
        <v>41.63</v>
      </c>
      <c r="O73" s="2">
        <v>2.1</v>
      </c>
      <c r="P73" s="2">
        <v>72.95</v>
      </c>
      <c r="Q73" s="2">
        <v>4.1399999999999997</v>
      </c>
      <c r="R73" s="2">
        <v>2.2200000000000002</v>
      </c>
      <c r="S73" s="2">
        <v>252.93</v>
      </c>
      <c r="T73" s="2">
        <v>23.94</v>
      </c>
      <c r="U73" s="2">
        <v>15.77</v>
      </c>
      <c r="V73" s="2">
        <v>70.959999999999994</v>
      </c>
      <c r="W73" s="2">
        <v>33.53</v>
      </c>
      <c r="X73" s="2">
        <v>189.74</v>
      </c>
      <c r="Y73" s="2">
        <v>5.97</v>
      </c>
      <c r="Z73" s="2">
        <v>72.349999999999994</v>
      </c>
      <c r="AA73" s="2">
        <v>69.58</v>
      </c>
      <c r="AB73" s="2">
        <v>2.5299999999999998</v>
      </c>
      <c r="AC73" s="2">
        <v>4.17</v>
      </c>
      <c r="AD73" s="2">
        <v>33.92</v>
      </c>
      <c r="AE73" s="2">
        <v>202.5</v>
      </c>
      <c r="AF73" s="2">
        <v>7.86</v>
      </c>
      <c r="AG73" s="2">
        <v>96.55</v>
      </c>
      <c r="AH73" s="2">
        <v>10.76</v>
      </c>
      <c r="AI73" s="2">
        <v>276.14999999999998</v>
      </c>
      <c r="AJ73" s="2">
        <v>18.87</v>
      </c>
      <c r="AK73" t="s">
        <v>81</v>
      </c>
      <c r="AL73" t="s">
        <v>81</v>
      </c>
      <c r="AM73" t="s">
        <v>81</v>
      </c>
      <c r="AN73" t="s">
        <v>81</v>
      </c>
      <c r="AO73" t="s">
        <v>81</v>
      </c>
      <c r="AP73" t="s">
        <v>81</v>
      </c>
      <c r="AQ73" t="s">
        <v>81</v>
      </c>
      <c r="AR73" t="s">
        <v>81</v>
      </c>
      <c r="AS73" t="s">
        <v>81</v>
      </c>
      <c r="AT73" t="s">
        <v>81</v>
      </c>
      <c r="AU73" t="s">
        <v>81</v>
      </c>
      <c r="AV73" t="s">
        <v>81</v>
      </c>
      <c r="AW73" t="s">
        <v>81</v>
      </c>
      <c r="AX73" t="s">
        <v>81</v>
      </c>
      <c r="AY73" t="s">
        <v>81</v>
      </c>
      <c r="AZ73" t="s">
        <v>81</v>
      </c>
      <c r="BA73" t="s">
        <v>81</v>
      </c>
      <c r="BB73" t="s">
        <v>81</v>
      </c>
      <c r="BC73" t="s">
        <v>81</v>
      </c>
      <c r="BD73" t="s">
        <v>81</v>
      </c>
      <c r="BE73" t="s">
        <v>81</v>
      </c>
      <c r="BF73" t="s">
        <v>81</v>
      </c>
      <c r="BG73" t="s">
        <v>81</v>
      </c>
      <c r="BH73" t="s">
        <v>81</v>
      </c>
      <c r="BI73" t="s">
        <v>81</v>
      </c>
      <c r="BJ73" t="s">
        <v>81</v>
      </c>
      <c r="BK73" t="s">
        <v>81</v>
      </c>
      <c r="BL73" t="s">
        <v>81</v>
      </c>
      <c r="BM73" t="s">
        <v>81</v>
      </c>
      <c r="BN73" t="s">
        <v>81</v>
      </c>
      <c r="BO73" t="s">
        <v>81</v>
      </c>
      <c r="BP73" t="s">
        <v>81</v>
      </c>
      <c r="BQ73" t="s">
        <v>81</v>
      </c>
      <c r="BR73" t="s">
        <v>81</v>
      </c>
      <c r="BS73" t="s">
        <v>81</v>
      </c>
      <c r="BT73" t="s">
        <v>81</v>
      </c>
      <c r="BU73" t="s">
        <v>81</v>
      </c>
      <c r="BV73" t="s">
        <v>81</v>
      </c>
      <c r="BW73" t="s">
        <v>81</v>
      </c>
      <c r="BX73" t="s">
        <v>81</v>
      </c>
      <c r="BY73" t="s">
        <v>81</v>
      </c>
    </row>
    <row r="74" spans="1:77" x14ac:dyDescent="0.25">
      <c r="A74" s="1">
        <v>42475</v>
      </c>
      <c r="B74" t="s">
        <v>81</v>
      </c>
      <c r="C74" s="2">
        <v>311.32</v>
      </c>
      <c r="D74" s="2">
        <v>213.35</v>
      </c>
      <c r="E74" s="2">
        <v>159.18</v>
      </c>
      <c r="F74" s="2">
        <v>79.59</v>
      </c>
      <c r="G74" s="2">
        <v>215.33</v>
      </c>
      <c r="H74" s="2">
        <v>285.61</v>
      </c>
      <c r="I74" s="2">
        <v>42.65</v>
      </c>
      <c r="J74" s="2">
        <v>11.52</v>
      </c>
      <c r="K74" s="2">
        <v>41.84</v>
      </c>
      <c r="L74" s="2">
        <v>391.41</v>
      </c>
      <c r="M74" s="2">
        <v>35.630000000000003</v>
      </c>
      <c r="N74" s="2">
        <v>41.56</v>
      </c>
      <c r="O74" s="2">
        <v>2.1</v>
      </c>
      <c r="P74" s="2">
        <v>73.05</v>
      </c>
      <c r="Q74" s="2">
        <v>4.1500000000000004</v>
      </c>
      <c r="R74" s="2">
        <v>2.2200000000000002</v>
      </c>
      <c r="S74" s="2">
        <v>252.68</v>
      </c>
      <c r="T74" s="2">
        <v>24.08</v>
      </c>
      <c r="U74" s="2">
        <v>15.85</v>
      </c>
      <c r="V74" s="2">
        <v>70.77</v>
      </c>
      <c r="W74" s="2">
        <v>33.53</v>
      </c>
      <c r="X74" s="2">
        <v>190.96</v>
      </c>
      <c r="Y74" s="2">
        <v>5.99</v>
      </c>
      <c r="Z74" s="2">
        <v>72.39</v>
      </c>
      <c r="AA74" s="2">
        <v>69.59</v>
      </c>
      <c r="AB74" s="2">
        <v>2.5299999999999998</v>
      </c>
      <c r="AC74" s="2">
        <v>4.18</v>
      </c>
      <c r="AD74" s="2">
        <v>33.909999999999997</v>
      </c>
      <c r="AE74" s="2">
        <v>203.3</v>
      </c>
      <c r="AF74" s="2">
        <v>7.88</v>
      </c>
      <c r="AG74" s="2">
        <v>96.6</v>
      </c>
      <c r="AH74" s="2">
        <v>10.87</v>
      </c>
      <c r="AI74" s="2">
        <v>276.36</v>
      </c>
      <c r="AJ74" s="2">
        <v>19.059999999999999</v>
      </c>
      <c r="AK74" t="s">
        <v>81</v>
      </c>
      <c r="AL74" t="s">
        <v>81</v>
      </c>
      <c r="AM74" t="s">
        <v>81</v>
      </c>
      <c r="AN74" t="s">
        <v>81</v>
      </c>
      <c r="AO74" t="s">
        <v>81</v>
      </c>
      <c r="AP74" t="s">
        <v>81</v>
      </c>
      <c r="AQ74" t="s">
        <v>81</v>
      </c>
      <c r="AR74" t="s">
        <v>81</v>
      </c>
      <c r="AS74" t="s">
        <v>81</v>
      </c>
      <c r="AT74" t="s">
        <v>81</v>
      </c>
      <c r="AU74" t="s">
        <v>81</v>
      </c>
      <c r="AV74" t="s">
        <v>81</v>
      </c>
      <c r="AW74" t="s">
        <v>81</v>
      </c>
      <c r="AX74" t="s">
        <v>81</v>
      </c>
      <c r="AY74" t="s">
        <v>81</v>
      </c>
      <c r="AZ74" t="s">
        <v>81</v>
      </c>
      <c r="BA74" t="s">
        <v>81</v>
      </c>
      <c r="BB74" t="s">
        <v>81</v>
      </c>
      <c r="BC74" t="s">
        <v>81</v>
      </c>
      <c r="BD74" t="s">
        <v>81</v>
      </c>
      <c r="BE74" t="s">
        <v>81</v>
      </c>
      <c r="BF74" t="s">
        <v>81</v>
      </c>
      <c r="BG74" t="s">
        <v>81</v>
      </c>
      <c r="BH74" t="s">
        <v>81</v>
      </c>
      <c r="BI74" t="s">
        <v>81</v>
      </c>
      <c r="BJ74" t="s">
        <v>81</v>
      </c>
      <c r="BK74" t="s">
        <v>81</v>
      </c>
      <c r="BL74" t="s">
        <v>81</v>
      </c>
      <c r="BM74" t="s">
        <v>81</v>
      </c>
      <c r="BN74" t="s">
        <v>81</v>
      </c>
      <c r="BO74" t="s">
        <v>81</v>
      </c>
      <c r="BP74" t="s">
        <v>81</v>
      </c>
      <c r="BQ74" t="s">
        <v>81</v>
      </c>
      <c r="BR74" t="s">
        <v>81</v>
      </c>
      <c r="BS74" t="s">
        <v>81</v>
      </c>
      <c r="BT74" t="s">
        <v>81</v>
      </c>
      <c r="BU74" t="s">
        <v>81</v>
      </c>
      <c r="BV74" t="s">
        <v>81</v>
      </c>
      <c r="BW74" t="s">
        <v>81</v>
      </c>
      <c r="BX74" t="s">
        <v>81</v>
      </c>
      <c r="BY74" t="s">
        <v>81</v>
      </c>
    </row>
    <row r="75" spans="1:77" x14ac:dyDescent="0.25">
      <c r="A75" s="1">
        <v>42478</v>
      </c>
      <c r="B75" t="s">
        <v>81</v>
      </c>
      <c r="C75" s="2">
        <v>310.60000000000002</v>
      </c>
      <c r="D75" s="2">
        <v>211.42</v>
      </c>
      <c r="E75" s="2">
        <v>158.81</v>
      </c>
      <c r="F75" s="2">
        <v>77.86</v>
      </c>
      <c r="G75" s="2">
        <v>212.97</v>
      </c>
      <c r="H75" s="2">
        <v>284.73</v>
      </c>
      <c r="I75" s="2">
        <v>42.41</v>
      </c>
      <c r="J75" s="2">
        <v>11.49</v>
      </c>
      <c r="K75" s="2">
        <v>41.75</v>
      </c>
      <c r="L75" s="2">
        <v>389.86</v>
      </c>
      <c r="M75" s="2">
        <v>35.43</v>
      </c>
      <c r="N75" s="2">
        <v>41.44</v>
      </c>
      <c r="O75" s="2">
        <v>2.09</v>
      </c>
      <c r="P75" s="2">
        <v>72.760000000000005</v>
      </c>
      <c r="Q75" s="2">
        <v>4.13</v>
      </c>
      <c r="R75" s="2">
        <v>2.2200000000000002</v>
      </c>
      <c r="S75" s="2">
        <v>253.48</v>
      </c>
      <c r="T75" s="2">
        <v>23.95</v>
      </c>
      <c r="U75" s="2">
        <v>15.6</v>
      </c>
      <c r="V75" s="2">
        <v>70</v>
      </c>
      <c r="W75" s="2">
        <v>33.36</v>
      </c>
      <c r="X75" s="2">
        <v>190.53</v>
      </c>
      <c r="Y75" s="2">
        <v>5.95</v>
      </c>
      <c r="Z75" s="2">
        <v>72.28</v>
      </c>
      <c r="AA75" s="2">
        <v>69.36</v>
      </c>
      <c r="AB75" s="2">
        <v>2.5299999999999998</v>
      </c>
      <c r="AC75" s="2">
        <v>4.08</v>
      </c>
      <c r="AD75" s="2">
        <v>33.83</v>
      </c>
      <c r="AE75" s="2">
        <v>202.68</v>
      </c>
      <c r="AF75" s="2">
        <v>7.84</v>
      </c>
      <c r="AG75" s="2">
        <v>96.38</v>
      </c>
      <c r="AH75" s="2">
        <v>10.79</v>
      </c>
      <c r="AI75" s="2">
        <v>274.82</v>
      </c>
      <c r="AJ75" s="2">
        <v>18.79</v>
      </c>
      <c r="AK75" t="s">
        <v>81</v>
      </c>
      <c r="AL75" t="s">
        <v>81</v>
      </c>
      <c r="AM75" t="s">
        <v>81</v>
      </c>
      <c r="AN75" t="s">
        <v>81</v>
      </c>
      <c r="AO75" t="s">
        <v>81</v>
      </c>
      <c r="AP75" t="s">
        <v>81</v>
      </c>
      <c r="AQ75" t="s">
        <v>81</v>
      </c>
      <c r="AR75" t="s">
        <v>81</v>
      </c>
      <c r="AS75" t="s">
        <v>81</v>
      </c>
      <c r="AT75" t="s">
        <v>81</v>
      </c>
      <c r="AU75" t="s">
        <v>81</v>
      </c>
      <c r="AV75" t="s">
        <v>81</v>
      </c>
      <c r="AW75" t="s">
        <v>81</v>
      </c>
      <c r="AX75" t="s">
        <v>81</v>
      </c>
      <c r="AY75" t="s">
        <v>81</v>
      </c>
      <c r="AZ75" t="s">
        <v>81</v>
      </c>
      <c r="BA75" t="s">
        <v>81</v>
      </c>
      <c r="BB75" t="s">
        <v>81</v>
      </c>
      <c r="BC75" t="s">
        <v>81</v>
      </c>
      <c r="BD75" t="s">
        <v>81</v>
      </c>
      <c r="BE75" t="s">
        <v>81</v>
      </c>
      <c r="BF75" t="s">
        <v>81</v>
      </c>
      <c r="BG75" t="s">
        <v>81</v>
      </c>
      <c r="BH75" t="s">
        <v>81</v>
      </c>
      <c r="BI75" t="s">
        <v>81</v>
      </c>
      <c r="BJ75" t="s">
        <v>81</v>
      </c>
      <c r="BK75" t="s">
        <v>81</v>
      </c>
      <c r="BL75" t="s">
        <v>81</v>
      </c>
      <c r="BM75" t="s">
        <v>81</v>
      </c>
      <c r="BN75" t="s">
        <v>81</v>
      </c>
      <c r="BO75" t="s">
        <v>81</v>
      </c>
      <c r="BP75" t="s">
        <v>81</v>
      </c>
      <c r="BQ75" t="s">
        <v>81</v>
      </c>
      <c r="BR75" t="s">
        <v>81</v>
      </c>
      <c r="BS75" t="s">
        <v>81</v>
      </c>
      <c r="BT75" t="s">
        <v>81</v>
      </c>
      <c r="BU75" t="s">
        <v>81</v>
      </c>
      <c r="BV75" t="s">
        <v>81</v>
      </c>
      <c r="BW75" t="s">
        <v>81</v>
      </c>
      <c r="BX75" t="s">
        <v>81</v>
      </c>
      <c r="BY75" t="s">
        <v>81</v>
      </c>
    </row>
    <row r="76" spans="1:77" x14ac:dyDescent="0.25">
      <c r="A76" s="1">
        <v>42479</v>
      </c>
      <c r="B76" t="s">
        <v>81</v>
      </c>
      <c r="C76" s="2">
        <v>310.35000000000002</v>
      </c>
      <c r="D76" s="2">
        <v>212.86</v>
      </c>
      <c r="E76" s="2">
        <v>158.68</v>
      </c>
      <c r="F76" s="2">
        <v>75.790000000000006</v>
      </c>
      <c r="G76" s="2">
        <v>214.43</v>
      </c>
      <c r="H76" s="2">
        <v>284.17</v>
      </c>
      <c r="I76" s="2">
        <v>42.32</v>
      </c>
      <c r="J76" s="2">
        <v>11.49</v>
      </c>
      <c r="K76" s="2">
        <v>41.7</v>
      </c>
      <c r="L76" s="2">
        <v>392.18</v>
      </c>
      <c r="M76" s="2">
        <v>35.31</v>
      </c>
      <c r="N76" s="2">
        <v>41.36</v>
      </c>
      <c r="O76" s="2">
        <v>2.08</v>
      </c>
      <c r="P76" s="2">
        <v>72.59</v>
      </c>
      <c r="Q76" s="2">
        <v>4.12</v>
      </c>
      <c r="R76" s="2">
        <v>2.21</v>
      </c>
      <c r="S76" s="2">
        <v>250.57</v>
      </c>
      <c r="T76" s="2">
        <v>24.2</v>
      </c>
      <c r="U76" s="2">
        <v>15.75</v>
      </c>
      <c r="V76" s="2">
        <v>70.39</v>
      </c>
      <c r="W76" s="2">
        <v>33.51</v>
      </c>
      <c r="X76" s="2">
        <v>191.89</v>
      </c>
      <c r="Y76" s="2">
        <v>5.94</v>
      </c>
      <c r="Z76" s="2">
        <v>72.23</v>
      </c>
      <c r="AA76" s="2">
        <v>69.260000000000005</v>
      </c>
      <c r="AB76" s="2">
        <v>2.5299999999999998</v>
      </c>
      <c r="AC76" s="2">
        <v>4.17</v>
      </c>
      <c r="AD76" s="2">
        <v>33.82</v>
      </c>
      <c r="AE76" s="2">
        <v>203.64</v>
      </c>
      <c r="AF76" s="2">
        <v>7.84</v>
      </c>
      <c r="AG76" s="2">
        <v>96.48</v>
      </c>
      <c r="AH76" s="2">
        <v>10.76</v>
      </c>
      <c r="AI76" s="2">
        <v>273.85000000000002</v>
      </c>
      <c r="AJ76" s="2">
        <v>19.010000000000002</v>
      </c>
      <c r="AK76" t="s">
        <v>81</v>
      </c>
      <c r="AL76" t="s">
        <v>81</v>
      </c>
      <c r="AM76" t="s">
        <v>81</v>
      </c>
      <c r="AN76" t="s">
        <v>81</v>
      </c>
      <c r="AO76" t="s">
        <v>81</v>
      </c>
      <c r="AP76" t="s">
        <v>81</v>
      </c>
      <c r="AQ76" t="s">
        <v>81</v>
      </c>
      <c r="AR76" t="s">
        <v>81</v>
      </c>
      <c r="AS76" t="s">
        <v>81</v>
      </c>
      <c r="AT76" t="s">
        <v>81</v>
      </c>
      <c r="AU76" t="s">
        <v>81</v>
      </c>
      <c r="AV76" t="s">
        <v>81</v>
      </c>
      <c r="AW76" t="s">
        <v>81</v>
      </c>
      <c r="AX76" t="s">
        <v>81</v>
      </c>
      <c r="AY76" t="s">
        <v>81</v>
      </c>
      <c r="AZ76" t="s">
        <v>81</v>
      </c>
      <c r="BA76" t="s">
        <v>81</v>
      </c>
      <c r="BB76" t="s">
        <v>81</v>
      </c>
      <c r="BC76" t="s">
        <v>81</v>
      </c>
      <c r="BD76" t="s">
        <v>81</v>
      </c>
      <c r="BE76" t="s">
        <v>81</v>
      </c>
      <c r="BF76" t="s">
        <v>81</v>
      </c>
      <c r="BG76" t="s">
        <v>81</v>
      </c>
      <c r="BH76" t="s">
        <v>81</v>
      </c>
      <c r="BI76" t="s">
        <v>81</v>
      </c>
      <c r="BJ76" t="s">
        <v>81</v>
      </c>
      <c r="BK76" t="s">
        <v>81</v>
      </c>
      <c r="BL76" t="s">
        <v>81</v>
      </c>
      <c r="BM76" t="s">
        <v>81</v>
      </c>
      <c r="BN76" t="s">
        <v>81</v>
      </c>
      <c r="BO76" t="s">
        <v>81</v>
      </c>
      <c r="BP76" t="s">
        <v>81</v>
      </c>
      <c r="BQ76" t="s">
        <v>81</v>
      </c>
      <c r="BR76" t="s">
        <v>81</v>
      </c>
      <c r="BS76" t="s">
        <v>81</v>
      </c>
      <c r="BT76" t="s">
        <v>81</v>
      </c>
      <c r="BU76" t="s">
        <v>81</v>
      </c>
      <c r="BV76" t="s">
        <v>81</v>
      </c>
      <c r="BW76" t="s">
        <v>81</v>
      </c>
      <c r="BX76" t="s">
        <v>81</v>
      </c>
      <c r="BY76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workbookViewId="0">
      <selection activeCell="E41" sqref="E41"/>
    </sheetView>
  </sheetViews>
  <sheetFormatPr defaultRowHeight="15" x14ac:dyDescent="0.25"/>
  <cols>
    <col min="1" max="1" width="14.7109375" customWidth="1"/>
    <col min="4" max="4" width="18.7109375" style="23" customWidth="1"/>
    <col min="5" max="5" width="17.7109375" customWidth="1"/>
    <col min="6" max="6" width="25.7109375" customWidth="1"/>
    <col min="7" max="7" width="17.42578125" customWidth="1"/>
    <col min="8" max="8" width="12.85546875" customWidth="1"/>
    <col min="9" max="9" width="9.42578125" customWidth="1"/>
  </cols>
  <sheetData>
    <row r="1" spans="1:7" x14ac:dyDescent="0.25">
      <c r="A1" t="s">
        <v>0</v>
      </c>
      <c r="B1" t="s">
        <v>2</v>
      </c>
      <c r="C1" t="s">
        <v>34</v>
      </c>
    </row>
    <row r="2" spans="1:7" x14ac:dyDescent="0.25">
      <c r="A2" t="s">
        <v>77</v>
      </c>
      <c r="B2" t="s">
        <v>78</v>
      </c>
      <c r="C2" t="s">
        <v>78</v>
      </c>
      <c r="D2" s="24" t="s">
        <v>161</v>
      </c>
      <c r="E2" s="3" t="s">
        <v>82</v>
      </c>
    </row>
    <row r="3" spans="1:7" ht="15.75" thickBot="1" x14ac:dyDescent="0.3">
      <c r="A3" s="1">
        <v>42373</v>
      </c>
      <c r="B3" s="2">
        <v>315.68</v>
      </c>
      <c r="C3" s="2">
        <v>288.82</v>
      </c>
      <c r="D3" s="23">
        <f>+A3-$F$240</f>
        <v>4</v>
      </c>
    </row>
    <row r="4" spans="1:7" x14ac:dyDescent="0.25">
      <c r="A4" s="1">
        <v>42374</v>
      </c>
      <c r="B4" s="2">
        <v>315.37</v>
      </c>
      <c r="C4" s="2">
        <v>292.70999999999998</v>
      </c>
      <c r="D4" s="23">
        <f>+A4-$F$240</f>
        <v>5</v>
      </c>
      <c r="F4" s="8" t="s">
        <v>2</v>
      </c>
      <c r="G4" s="8"/>
    </row>
    <row r="5" spans="1:7" x14ac:dyDescent="0.25">
      <c r="A5" s="1">
        <v>42375</v>
      </c>
      <c r="B5" s="2">
        <v>314.94</v>
      </c>
      <c r="C5" s="2">
        <v>293.38</v>
      </c>
      <c r="D5" s="23">
        <f>+A5-$F$240</f>
        <v>6</v>
      </c>
      <c r="F5" s="4"/>
      <c r="G5" s="4"/>
    </row>
    <row r="6" spans="1:7" x14ac:dyDescent="0.25">
      <c r="A6" s="1">
        <v>42376</v>
      </c>
      <c r="B6" s="2">
        <v>315.7</v>
      </c>
      <c r="C6" s="2">
        <v>291.05</v>
      </c>
      <c r="D6" s="23">
        <f>+A6-$F$240</f>
        <v>7</v>
      </c>
      <c r="F6" s="4" t="s">
        <v>83</v>
      </c>
      <c r="G6" s="4">
        <v>311.99729729729717</v>
      </c>
    </row>
    <row r="7" spans="1:7" x14ac:dyDescent="0.25">
      <c r="A7" s="1">
        <v>42377</v>
      </c>
      <c r="B7" s="2">
        <v>315.24</v>
      </c>
      <c r="C7" s="2">
        <v>289.93</v>
      </c>
      <c r="D7" s="23">
        <f>+A7-$F$240</f>
        <v>8</v>
      </c>
      <c r="F7" s="4" t="s">
        <v>84</v>
      </c>
      <c r="G7" s="4">
        <v>0.26330133570461006</v>
      </c>
    </row>
    <row r="8" spans="1:7" x14ac:dyDescent="0.25">
      <c r="A8" s="1">
        <v>42380</v>
      </c>
      <c r="B8" s="2">
        <v>316.17</v>
      </c>
      <c r="C8" s="2">
        <v>290.44</v>
      </c>
      <c r="D8" s="23">
        <f>+A8-$F$240</f>
        <v>11</v>
      </c>
      <c r="F8" s="4" t="s">
        <v>85</v>
      </c>
      <c r="G8" s="4">
        <v>311.36</v>
      </c>
    </row>
    <row r="9" spans="1:7" x14ac:dyDescent="0.25">
      <c r="A9" s="1">
        <v>42381</v>
      </c>
      <c r="B9" s="2">
        <v>317.97000000000003</v>
      </c>
      <c r="C9" s="2">
        <v>292.87</v>
      </c>
      <c r="D9" s="23">
        <f>+A9-$F$240</f>
        <v>12</v>
      </c>
      <c r="F9" s="4" t="s">
        <v>86</v>
      </c>
      <c r="G9" s="4">
        <v>315.7</v>
      </c>
    </row>
    <row r="10" spans="1:7" x14ac:dyDescent="0.25">
      <c r="A10" s="1">
        <v>42382</v>
      </c>
      <c r="B10" s="2">
        <v>315.51</v>
      </c>
      <c r="C10" s="2">
        <v>291.60000000000002</v>
      </c>
      <c r="D10" s="23">
        <f>+A10-$F$240</f>
        <v>13</v>
      </c>
      <c r="F10" s="4" t="s">
        <v>87</v>
      </c>
      <c r="G10" s="4">
        <v>2.2650037329778399</v>
      </c>
    </row>
    <row r="11" spans="1:7" x14ac:dyDescent="0.25">
      <c r="A11" s="1">
        <v>42383</v>
      </c>
      <c r="B11" s="2">
        <v>316.08</v>
      </c>
      <c r="C11" s="2">
        <v>289.89999999999998</v>
      </c>
      <c r="D11" s="23">
        <f>+A11-$F$240</f>
        <v>14</v>
      </c>
      <c r="F11" s="4" t="s">
        <v>88</v>
      </c>
      <c r="G11" s="4">
        <v>5.1302419104035506</v>
      </c>
    </row>
    <row r="12" spans="1:7" x14ac:dyDescent="0.25">
      <c r="A12" s="1">
        <v>42384</v>
      </c>
      <c r="B12" s="2">
        <v>315.14</v>
      </c>
      <c r="C12" s="2">
        <v>288.95999999999998</v>
      </c>
      <c r="D12" s="23">
        <f>+A12-$F$240</f>
        <v>15</v>
      </c>
      <c r="F12" s="4" t="s">
        <v>89</v>
      </c>
      <c r="G12" s="4">
        <v>-0.51398760756098083</v>
      </c>
    </row>
    <row r="13" spans="1:7" x14ac:dyDescent="0.25">
      <c r="A13" s="1">
        <v>42387</v>
      </c>
      <c r="B13" s="2">
        <v>315.7</v>
      </c>
      <c r="C13" s="2">
        <v>289.63</v>
      </c>
      <c r="D13" s="23">
        <f>+A13-$F$240</f>
        <v>18</v>
      </c>
      <c r="F13" s="4" t="s">
        <v>90</v>
      </c>
      <c r="G13" s="4">
        <v>0.46374366796771371</v>
      </c>
    </row>
    <row r="14" spans="1:7" x14ac:dyDescent="0.25">
      <c r="A14" s="1">
        <v>42388</v>
      </c>
      <c r="B14" s="2">
        <v>315.02999999999997</v>
      </c>
      <c r="C14" s="2">
        <v>289.74</v>
      </c>
      <c r="D14" s="23">
        <f>+A14-$F$240</f>
        <v>19</v>
      </c>
      <c r="F14" s="4" t="s">
        <v>91</v>
      </c>
      <c r="G14" s="4">
        <v>10.660000000000025</v>
      </c>
    </row>
    <row r="15" spans="1:7" x14ac:dyDescent="0.25">
      <c r="A15" s="1">
        <v>42389</v>
      </c>
      <c r="B15" s="2">
        <v>315.32</v>
      </c>
      <c r="C15" s="2">
        <v>288.64999999999998</v>
      </c>
      <c r="D15" s="23">
        <f>+A15-$F$240</f>
        <v>20</v>
      </c>
      <c r="F15" s="4" t="s">
        <v>92</v>
      </c>
      <c r="G15" s="4">
        <v>307.31</v>
      </c>
    </row>
    <row r="16" spans="1:7" x14ac:dyDescent="0.25">
      <c r="A16" s="1">
        <v>42390</v>
      </c>
      <c r="B16" s="2">
        <v>314.57</v>
      </c>
      <c r="C16" s="2">
        <v>288.83</v>
      </c>
      <c r="D16" s="23">
        <f>+A16-$F$240</f>
        <v>21</v>
      </c>
      <c r="F16" s="4" t="s">
        <v>93</v>
      </c>
      <c r="G16" s="4">
        <v>317.97000000000003</v>
      </c>
    </row>
    <row r="17" spans="1:7" x14ac:dyDescent="0.25">
      <c r="A17" s="1">
        <v>42391</v>
      </c>
      <c r="B17" s="2">
        <v>312.92</v>
      </c>
      <c r="C17" s="2">
        <v>288.77999999999997</v>
      </c>
      <c r="D17" s="23">
        <f>+A17-$F$240</f>
        <v>22</v>
      </c>
      <c r="F17" s="4" t="s">
        <v>94</v>
      </c>
      <c r="G17" s="4">
        <v>23087.799999999992</v>
      </c>
    </row>
    <row r="18" spans="1:7" x14ac:dyDescent="0.25">
      <c r="A18" s="1">
        <v>42394</v>
      </c>
      <c r="B18" s="2">
        <v>312.39999999999998</v>
      </c>
      <c r="C18" s="2">
        <v>288.83</v>
      </c>
      <c r="D18" s="23">
        <f>+A18-$F$240</f>
        <v>25</v>
      </c>
      <c r="F18" s="4" t="s">
        <v>95</v>
      </c>
      <c r="G18" s="4">
        <v>74</v>
      </c>
    </row>
    <row r="19" spans="1:7" x14ac:dyDescent="0.25">
      <c r="A19" s="1">
        <v>42395</v>
      </c>
      <c r="B19" s="2">
        <v>312.64999999999998</v>
      </c>
      <c r="C19" s="2">
        <v>288.48</v>
      </c>
      <c r="D19" s="23">
        <f>+A19-$F$240</f>
        <v>26</v>
      </c>
      <c r="F19" s="4" t="s">
        <v>96</v>
      </c>
      <c r="G19" s="4">
        <v>317.97000000000003</v>
      </c>
    </row>
    <row r="20" spans="1:7" x14ac:dyDescent="0.25">
      <c r="A20" s="1">
        <v>42396</v>
      </c>
      <c r="B20" s="2">
        <v>313.92</v>
      </c>
      <c r="C20" s="2">
        <v>288.72000000000003</v>
      </c>
      <c r="D20" s="23">
        <f>+A20-$F$240</f>
        <v>27</v>
      </c>
      <c r="F20" s="4" t="s">
        <v>97</v>
      </c>
      <c r="G20" s="4">
        <v>307.31</v>
      </c>
    </row>
    <row r="21" spans="1:7" ht="15.75" thickBot="1" x14ac:dyDescent="0.3">
      <c r="A21" s="1">
        <v>42397</v>
      </c>
      <c r="B21" s="2">
        <v>313.23</v>
      </c>
      <c r="C21" s="2">
        <v>287.16000000000003</v>
      </c>
      <c r="D21" s="23">
        <f>+A21-$F$240</f>
        <v>28</v>
      </c>
      <c r="F21" s="5" t="s">
        <v>98</v>
      </c>
      <c r="G21" s="5">
        <v>0.52475880530224706</v>
      </c>
    </row>
    <row r="22" spans="1:7" x14ac:dyDescent="0.25">
      <c r="A22" s="1">
        <v>42398</v>
      </c>
      <c r="B22" s="2">
        <v>312.42</v>
      </c>
      <c r="C22" s="2">
        <v>286.54000000000002</v>
      </c>
      <c r="D22" s="23">
        <f>+A22-$F$240</f>
        <v>29</v>
      </c>
    </row>
    <row r="23" spans="1:7" x14ac:dyDescent="0.25">
      <c r="A23" s="1">
        <v>42401</v>
      </c>
      <c r="B23" s="2">
        <v>310.93</v>
      </c>
      <c r="C23" s="2">
        <v>286.36</v>
      </c>
      <c r="D23" s="23">
        <f>+A23-$F$240</f>
        <v>32</v>
      </c>
    </row>
    <row r="24" spans="1:7" x14ac:dyDescent="0.25">
      <c r="A24" s="1">
        <v>42402</v>
      </c>
      <c r="B24" s="2">
        <v>311.39999999999998</v>
      </c>
      <c r="C24" s="2">
        <v>285.32</v>
      </c>
      <c r="D24" s="23">
        <f>+A24-$F$240</f>
        <v>33</v>
      </c>
      <c r="E24" s="3" t="s">
        <v>175</v>
      </c>
    </row>
    <row r="25" spans="1:7" x14ac:dyDescent="0.25">
      <c r="A25" s="1">
        <v>42403</v>
      </c>
      <c r="B25" s="2">
        <v>310.95</v>
      </c>
      <c r="C25" s="2">
        <v>284.8</v>
      </c>
      <c r="D25" s="23">
        <f>+A25-$F$240</f>
        <v>34</v>
      </c>
    </row>
    <row r="26" spans="1:7" x14ac:dyDescent="0.25">
      <c r="A26" s="1">
        <v>42404</v>
      </c>
      <c r="B26" s="2">
        <v>309.70999999999998</v>
      </c>
      <c r="C26" s="2">
        <v>277.44</v>
      </c>
      <c r="D26" s="23">
        <f>+A26-$F$240</f>
        <v>35</v>
      </c>
      <c r="F26" s="3"/>
    </row>
    <row r="27" spans="1:7" x14ac:dyDescent="0.25">
      <c r="A27" s="1">
        <v>42405</v>
      </c>
      <c r="B27" s="2">
        <v>309.66000000000003</v>
      </c>
      <c r="C27" s="2">
        <v>276.61</v>
      </c>
      <c r="D27" s="23">
        <f>+A27-$F$240</f>
        <v>36</v>
      </c>
    </row>
    <row r="28" spans="1:7" x14ac:dyDescent="0.25">
      <c r="A28" s="1">
        <v>42408</v>
      </c>
      <c r="B28" s="2">
        <v>310.25</v>
      </c>
      <c r="C28" s="2">
        <v>277.52999999999997</v>
      </c>
      <c r="D28" s="23">
        <f>+A28-$F$240</f>
        <v>39</v>
      </c>
    </row>
    <row r="29" spans="1:7" x14ac:dyDescent="0.25">
      <c r="A29" s="1">
        <v>42409</v>
      </c>
      <c r="B29" s="2">
        <v>311.39999999999998</v>
      </c>
      <c r="C29" s="2">
        <v>278.38</v>
      </c>
      <c r="D29" s="23">
        <f>+A29-$F$240</f>
        <v>40</v>
      </c>
    </row>
    <row r="30" spans="1:7" x14ac:dyDescent="0.25">
      <c r="A30" s="1">
        <v>42410</v>
      </c>
      <c r="B30" s="2">
        <v>311.17</v>
      </c>
      <c r="C30" s="2">
        <v>276.2</v>
      </c>
      <c r="D30" s="23">
        <f>+A30-$F$240</f>
        <v>41</v>
      </c>
    </row>
    <row r="31" spans="1:7" x14ac:dyDescent="0.25">
      <c r="A31" s="1">
        <v>42411</v>
      </c>
      <c r="B31" s="2">
        <v>311.83</v>
      </c>
      <c r="C31" s="2">
        <v>275.35000000000002</v>
      </c>
      <c r="D31" s="23">
        <f>+A31-$F$240</f>
        <v>42</v>
      </c>
    </row>
    <row r="32" spans="1:7" x14ac:dyDescent="0.25">
      <c r="A32" s="1">
        <v>42412</v>
      </c>
      <c r="B32" s="2">
        <v>309.58</v>
      </c>
      <c r="C32" s="2">
        <v>274.06</v>
      </c>
      <c r="D32" s="23">
        <f>+A32-$F$240</f>
        <v>43</v>
      </c>
    </row>
    <row r="33" spans="1:9" x14ac:dyDescent="0.25">
      <c r="A33" s="1">
        <v>42415</v>
      </c>
      <c r="B33" s="2">
        <v>309.07</v>
      </c>
      <c r="C33" s="2">
        <v>275.77999999999997</v>
      </c>
      <c r="D33" s="23">
        <f>+A33-$F$240</f>
        <v>46</v>
      </c>
    </row>
    <row r="34" spans="1:9" x14ac:dyDescent="0.25">
      <c r="A34" s="1">
        <v>42416</v>
      </c>
      <c r="B34" s="2">
        <v>310.2</v>
      </c>
      <c r="C34" s="2">
        <v>277.58</v>
      </c>
      <c r="D34" s="23">
        <f>+A34-$F$240</f>
        <v>47</v>
      </c>
    </row>
    <row r="35" spans="1:9" x14ac:dyDescent="0.25">
      <c r="A35" s="1">
        <v>42417</v>
      </c>
      <c r="B35" s="2">
        <v>310.35000000000002</v>
      </c>
      <c r="C35" s="2">
        <v>278.82</v>
      </c>
      <c r="D35" s="23">
        <f>+A35-$F$240</f>
        <v>48</v>
      </c>
    </row>
    <row r="36" spans="1:9" x14ac:dyDescent="0.25">
      <c r="A36" s="1">
        <v>42418</v>
      </c>
      <c r="B36" s="2">
        <v>309.85000000000002</v>
      </c>
      <c r="C36" s="2">
        <v>278.19</v>
      </c>
      <c r="D36" s="23">
        <f>+A36-$F$240</f>
        <v>49</v>
      </c>
    </row>
    <row r="37" spans="1:9" x14ac:dyDescent="0.25">
      <c r="A37" s="1">
        <v>42419</v>
      </c>
      <c r="B37" s="2">
        <v>309.5</v>
      </c>
      <c r="C37" s="2">
        <v>279.20999999999998</v>
      </c>
      <c r="D37" s="23">
        <f>+A37-$F$240</f>
        <v>50</v>
      </c>
    </row>
    <row r="38" spans="1:9" x14ac:dyDescent="0.25">
      <c r="A38" s="1">
        <v>42422</v>
      </c>
      <c r="B38" s="2">
        <v>308.29000000000002</v>
      </c>
      <c r="C38" s="2">
        <v>278.19</v>
      </c>
      <c r="D38" s="23">
        <f>+A38-$F$240</f>
        <v>53</v>
      </c>
    </row>
    <row r="39" spans="1:9" x14ac:dyDescent="0.25">
      <c r="A39" s="1">
        <v>42423</v>
      </c>
      <c r="B39" s="2">
        <v>307.31</v>
      </c>
      <c r="C39" s="2">
        <v>279.3</v>
      </c>
      <c r="D39" s="23">
        <f>+A39-$F$240</f>
        <v>54</v>
      </c>
    </row>
    <row r="40" spans="1:9" x14ac:dyDescent="0.25">
      <c r="A40" s="1">
        <v>42424</v>
      </c>
      <c r="B40" s="2">
        <v>310.01</v>
      </c>
      <c r="C40" s="2">
        <v>282.26</v>
      </c>
      <c r="D40" s="23">
        <f>+A40-$F$240</f>
        <v>55</v>
      </c>
    </row>
    <row r="41" spans="1:9" x14ac:dyDescent="0.25">
      <c r="A41" s="1">
        <v>42425</v>
      </c>
      <c r="B41" s="2">
        <v>310.04000000000002</v>
      </c>
      <c r="C41" s="2">
        <v>281.5</v>
      </c>
      <c r="D41" s="23">
        <f>+A41-$F$240</f>
        <v>56</v>
      </c>
      <c r="E41" s="3" t="s">
        <v>116</v>
      </c>
    </row>
    <row r="42" spans="1:9" ht="15.75" thickBot="1" x14ac:dyDescent="0.3">
      <c r="A42" s="1">
        <v>42426</v>
      </c>
      <c r="B42" s="2">
        <v>310.45</v>
      </c>
      <c r="C42" s="2">
        <v>281.82</v>
      </c>
      <c r="D42" s="23">
        <f>+A42-$F$240</f>
        <v>57</v>
      </c>
    </row>
    <row r="43" spans="1:9" x14ac:dyDescent="0.25">
      <c r="A43" s="1">
        <v>42429</v>
      </c>
      <c r="B43" s="2">
        <v>310.75</v>
      </c>
      <c r="C43" s="2">
        <v>284.7</v>
      </c>
      <c r="D43" s="23">
        <f>+A43-$F$240</f>
        <v>60</v>
      </c>
      <c r="F43" s="3" t="s">
        <v>102</v>
      </c>
      <c r="H43" s="7" t="s">
        <v>99</v>
      </c>
      <c r="I43" s="7" t="s">
        <v>100</v>
      </c>
    </row>
    <row r="44" spans="1:9" x14ac:dyDescent="0.25">
      <c r="A44" s="1">
        <v>42430</v>
      </c>
      <c r="B44" s="2">
        <v>309.16000000000003</v>
      </c>
      <c r="C44" s="2">
        <v>284.63</v>
      </c>
      <c r="D44" s="23">
        <f>+A44-$F$240</f>
        <v>61</v>
      </c>
      <c r="F44">
        <v>307</v>
      </c>
      <c r="H44" s="11" t="s">
        <v>115</v>
      </c>
      <c r="I44" s="4">
        <v>0</v>
      </c>
    </row>
    <row r="45" spans="1:9" x14ac:dyDescent="0.25">
      <c r="A45" s="1">
        <v>42431</v>
      </c>
      <c r="B45" s="2">
        <v>309.8</v>
      </c>
      <c r="C45" s="2">
        <v>284.98</v>
      </c>
      <c r="D45" s="23">
        <f>+A45-$F$240</f>
        <v>62</v>
      </c>
      <c r="F45">
        <v>308</v>
      </c>
      <c r="H45" s="9" t="s">
        <v>103</v>
      </c>
      <c r="I45" s="4">
        <v>1</v>
      </c>
    </row>
    <row r="46" spans="1:9" x14ac:dyDescent="0.25">
      <c r="A46" s="1">
        <v>42432</v>
      </c>
      <c r="B46" s="2">
        <v>308.95</v>
      </c>
      <c r="C46" s="2">
        <v>284.3</v>
      </c>
      <c r="D46" s="23">
        <f>+A46-$F$240</f>
        <v>63</v>
      </c>
      <c r="F46">
        <v>309</v>
      </c>
      <c r="H46" s="9" t="s">
        <v>104</v>
      </c>
      <c r="I46" s="4">
        <v>3</v>
      </c>
    </row>
    <row r="47" spans="1:9" x14ac:dyDescent="0.25">
      <c r="A47" s="1">
        <v>42433</v>
      </c>
      <c r="B47" s="2">
        <v>309.81</v>
      </c>
      <c r="C47" s="2">
        <v>282.62</v>
      </c>
      <c r="D47" s="23">
        <f>+A47-$F$240</f>
        <v>64</v>
      </c>
      <c r="F47">
        <v>310</v>
      </c>
      <c r="H47" s="9" t="s">
        <v>105</v>
      </c>
      <c r="I47" s="4">
        <v>9</v>
      </c>
    </row>
    <row r="48" spans="1:9" x14ac:dyDescent="0.25">
      <c r="A48" s="1">
        <v>42436</v>
      </c>
      <c r="B48" s="2">
        <v>308.8</v>
      </c>
      <c r="C48" s="2">
        <v>281.88</v>
      </c>
      <c r="D48" s="23">
        <f>+A48-$F$240</f>
        <v>67</v>
      </c>
      <c r="F48">
        <v>311</v>
      </c>
      <c r="H48" s="9" t="s">
        <v>106</v>
      </c>
      <c r="I48" s="4">
        <v>19</v>
      </c>
    </row>
    <row r="49" spans="1:13" x14ac:dyDescent="0.25">
      <c r="A49" s="1">
        <v>42437</v>
      </c>
      <c r="B49" s="2">
        <v>310.98</v>
      </c>
      <c r="C49" s="2">
        <v>282.3</v>
      </c>
      <c r="D49" s="23">
        <f>+A49-$F$240</f>
        <v>68</v>
      </c>
      <c r="F49">
        <v>312</v>
      </c>
      <c r="H49" s="9" t="s">
        <v>107</v>
      </c>
      <c r="I49" s="4">
        <v>10</v>
      </c>
    </row>
    <row r="50" spans="1:13" x14ac:dyDescent="0.25">
      <c r="A50" s="1">
        <v>42438</v>
      </c>
      <c r="B50" s="2">
        <v>310.5</v>
      </c>
      <c r="C50" s="2">
        <v>283.04000000000002</v>
      </c>
      <c r="D50" s="23">
        <f>+A50-$F$240</f>
        <v>69</v>
      </c>
      <c r="F50">
        <v>313</v>
      </c>
      <c r="H50" s="9" t="s">
        <v>108</v>
      </c>
      <c r="I50" s="4">
        <v>10</v>
      </c>
    </row>
    <row r="51" spans="1:13" x14ac:dyDescent="0.25">
      <c r="A51" s="1">
        <v>42439</v>
      </c>
      <c r="B51" s="2">
        <v>310.13</v>
      </c>
      <c r="C51" s="2">
        <v>282.76</v>
      </c>
      <c r="D51" s="23">
        <f>+A51-$F$240</f>
        <v>70</v>
      </c>
      <c r="F51">
        <v>314</v>
      </c>
      <c r="H51" s="9" t="s">
        <v>109</v>
      </c>
      <c r="I51" s="4">
        <v>7</v>
      </c>
    </row>
    <row r="52" spans="1:13" x14ac:dyDescent="0.25">
      <c r="A52" s="1">
        <v>42440</v>
      </c>
      <c r="B52" s="2">
        <v>310.55</v>
      </c>
      <c r="C52" s="2">
        <v>279.5</v>
      </c>
      <c r="D52" s="23">
        <f>+A52-$F$240</f>
        <v>71</v>
      </c>
      <c r="F52">
        <v>315</v>
      </c>
      <c r="H52" s="9" t="s">
        <v>110</v>
      </c>
      <c r="I52" s="4">
        <v>3</v>
      </c>
    </row>
    <row r="53" spans="1:13" x14ac:dyDescent="0.25">
      <c r="A53" s="1">
        <v>42445</v>
      </c>
      <c r="B53" s="2">
        <v>311.17</v>
      </c>
      <c r="C53" s="2">
        <v>280.48</v>
      </c>
      <c r="D53" s="23">
        <f>+A53-$F$240</f>
        <v>76</v>
      </c>
      <c r="F53">
        <v>316</v>
      </c>
      <c r="H53" s="9" t="s">
        <v>111</v>
      </c>
      <c r="I53" s="4">
        <v>9</v>
      </c>
    </row>
    <row r="54" spans="1:13" x14ac:dyDescent="0.25">
      <c r="A54" s="1">
        <v>42446</v>
      </c>
      <c r="B54" s="2">
        <v>310.77999999999997</v>
      </c>
      <c r="C54" s="2">
        <v>275.05</v>
      </c>
      <c r="D54" s="23">
        <f>+A54-$F$240</f>
        <v>77</v>
      </c>
      <c r="F54">
        <v>317</v>
      </c>
      <c r="H54" s="9" t="s">
        <v>112</v>
      </c>
      <c r="I54" s="4">
        <v>2</v>
      </c>
    </row>
    <row r="55" spans="1:13" x14ac:dyDescent="0.25">
      <c r="A55" s="1">
        <v>42447</v>
      </c>
      <c r="B55" s="2">
        <v>310.82</v>
      </c>
      <c r="C55" s="2">
        <v>275.72000000000003</v>
      </c>
      <c r="D55" s="23">
        <f>+A55-$F$240</f>
        <v>78</v>
      </c>
      <c r="F55">
        <v>318</v>
      </c>
      <c r="H55" s="9" t="s">
        <v>113</v>
      </c>
      <c r="I55" s="4">
        <v>1</v>
      </c>
    </row>
    <row r="56" spans="1:13" ht="15.75" thickBot="1" x14ac:dyDescent="0.3">
      <c r="A56" s="1">
        <v>42450</v>
      </c>
      <c r="B56" s="2">
        <v>310.20999999999998</v>
      </c>
      <c r="C56" s="2">
        <v>275.5</v>
      </c>
      <c r="D56" s="23">
        <f>+A56-$F$240</f>
        <v>81</v>
      </c>
      <c r="H56" s="10" t="s">
        <v>114</v>
      </c>
      <c r="I56" s="5">
        <v>0</v>
      </c>
    </row>
    <row r="57" spans="1:13" x14ac:dyDescent="0.25">
      <c r="A57" s="1">
        <v>42451</v>
      </c>
      <c r="B57" s="2">
        <v>311</v>
      </c>
      <c r="C57" s="2">
        <v>277.48</v>
      </c>
      <c r="D57" s="23">
        <f>+A57-$F$240</f>
        <v>82</v>
      </c>
    </row>
    <row r="58" spans="1:13" x14ac:dyDescent="0.25">
      <c r="A58" s="1">
        <v>42452</v>
      </c>
      <c r="B58" s="2">
        <v>312.91000000000003</v>
      </c>
      <c r="C58" s="2">
        <v>279.63</v>
      </c>
      <c r="D58" s="23">
        <f>+A58-$F$240</f>
        <v>83</v>
      </c>
    </row>
    <row r="59" spans="1:13" x14ac:dyDescent="0.25">
      <c r="A59" s="1">
        <v>42453</v>
      </c>
      <c r="B59" s="2">
        <v>313.91000000000003</v>
      </c>
      <c r="C59" s="2">
        <v>281.02999999999997</v>
      </c>
      <c r="D59" s="23">
        <f>+A59-$F$240</f>
        <v>84</v>
      </c>
      <c r="E59" s="3" t="s">
        <v>119</v>
      </c>
    </row>
    <row r="60" spans="1:13" x14ac:dyDescent="0.25">
      <c r="A60" s="1">
        <v>42454</v>
      </c>
      <c r="B60" s="2">
        <v>313.45999999999998</v>
      </c>
      <c r="C60" s="2">
        <v>280.7</v>
      </c>
      <c r="D60" s="23">
        <f>+A60-$F$240</f>
        <v>85</v>
      </c>
    </row>
    <row r="61" spans="1:13" x14ac:dyDescent="0.25">
      <c r="A61" s="1">
        <v>42458</v>
      </c>
      <c r="B61" s="2">
        <v>313.70999999999998</v>
      </c>
      <c r="C61" s="2">
        <v>280.57</v>
      </c>
      <c r="D61" s="23">
        <f>+A61-$F$240</f>
        <v>89</v>
      </c>
      <c r="F61" s="6" t="s">
        <v>99</v>
      </c>
      <c r="G61" s="6" t="s">
        <v>100</v>
      </c>
      <c r="H61" s="18" t="s">
        <v>117</v>
      </c>
      <c r="I61" s="19"/>
      <c r="J61" s="18" t="s">
        <v>120</v>
      </c>
      <c r="K61" s="19"/>
      <c r="L61" s="19"/>
      <c r="M61" s="18" t="s">
        <v>121</v>
      </c>
    </row>
    <row r="62" spans="1:13" x14ac:dyDescent="0.25">
      <c r="A62" s="1">
        <v>42459</v>
      </c>
      <c r="B62" s="2">
        <v>313.55</v>
      </c>
      <c r="C62" s="2">
        <v>276.99</v>
      </c>
      <c r="D62" s="23">
        <f>+A62-$F$240</f>
        <v>90</v>
      </c>
      <c r="F62" s="11" t="s">
        <v>115</v>
      </c>
      <c r="G62" s="4">
        <v>0</v>
      </c>
      <c r="H62">
        <f>+G62/$G$75</f>
        <v>0</v>
      </c>
      <c r="J62">
        <f>+H62</f>
        <v>0</v>
      </c>
      <c r="M62">
        <v>307</v>
      </c>
    </row>
    <row r="63" spans="1:13" x14ac:dyDescent="0.25">
      <c r="A63" s="1">
        <v>42460</v>
      </c>
      <c r="B63" s="2">
        <v>314.16000000000003</v>
      </c>
      <c r="C63" s="2">
        <v>276.62</v>
      </c>
      <c r="D63" s="23">
        <f>+A63-$F$240</f>
        <v>91</v>
      </c>
      <c r="F63" s="9" t="s">
        <v>103</v>
      </c>
      <c r="G63" s="4">
        <v>1</v>
      </c>
      <c r="H63">
        <f t="shared" ref="H63:H74" si="0">+G63/$G$75</f>
        <v>1.3513513513513514E-2</v>
      </c>
      <c r="J63">
        <f>+H63+J62</f>
        <v>1.3513513513513514E-2</v>
      </c>
      <c r="M63">
        <v>308</v>
      </c>
    </row>
    <row r="64" spans="1:13" x14ac:dyDescent="0.25">
      <c r="A64" s="1">
        <v>42461</v>
      </c>
      <c r="B64" s="2">
        <v>313.52999999999997</v>
      </c>
      <c r="C64" s="2">
        <v>275.02999999999997</v>
      </c>
      <c r="D64" s="23">
        <f>+A64-$F$240</f>
        <v>92</v>
      </c>
      <c r="F64" s="9" t="s">
        <v>104</v>
      </c>
      <c r="G64" s="4">
        <v>3</v>
      </c>
      <c r="H64">
        <f t="shared" si="0"/>
        <v>4.0540540540540543E-2</v>
      </c>
      <c r="J64">
        <f t="shared" ref="J64:J74" si="1">+H64+J63</f>
        <v>5.4054054054054057E-2</v>
      </c>
      <c r="M64">
        <v>309</v>
      </c>
    </row>
    <row r="65" spans="1:13" x14ac:dyDescent="0.25">
      <c r="A65" s="1">
        <v>42464</v>
      </c>
      <c r="B65" s="2">
        <v>312.70999999999998</v>
      </c>
      <c r="C65" s="2">
        <v>274.98</v>
      </c>
      <c r="D65" s="23">
        <f>+A65-$F$240</f>
        <v>95</v>
      </c>
      <c r="F65" s="9" t="s">
        <v>105</v>
      </c>
      <c r="G65" s="4">
        <v>9</v>
      </c>
      <c r="H65">
        <f t="shared" si="0"/>
        <v>0.12162162162162163</v>
      </c>
      <c r="J65">
        <f t="shared" si="1"/>
        <v>0.17567567567567569</v>
      </c>
      <c r="M65">
        <v>310</v>
      </c>
    </row>
    <row r="66" spans="1:13" x14ac:dyDescent="0.25">
      <c r="A66" s="1">
        <v>42465</v>
      </c>
      <c r="B66" s="2">
        <v>312.89999999999998</v>
      </c>
      <c r="C66" s="2">
        <v>275.27</v>
      </c>
      <c r="D66" s="23">
        <f>+A66-$F$240</f>
        <v>96</v>
      </c>
      <c r="F66" s="9" t="s">
        <v>106</v>
      </c>
      <c r="G66" s="4">
        <v>19</v>
      </c>
      <c r="H66">
        <f t="shared" si="0"/>
        <v>0.25675675675675674</v>
      </c>
      <c r="J66">
        <f t="shared" si="1"/>
        <v>0.43243243243243246</v>
      </c>
      <c r="M66">
        <v>311</v>
      </c>
    </row>
    <row r="67" spans="1:13" x14ac:dyDescent="0.25">
      <c r="A67" s="1">
        <v>42466</v>
      </c>
      <c r="B67" s="2">
        <v>312.45</v>
      </c>
      <c r="C67" s="2">
        <v>275.29000000000002</v>
      </c>
      <c r="D67" s="23">
        <f>+A67-$F$240</f>
        <v>97</v>
      </c>
      <c r="F67" s="9" t="s">
        <v>107</v>
      </c>
      <c r="G67" s="4">
        <v>10</v>
      </c>
      <c r="H67">
        <f t="shared" si="0"/>
        <v>0.13513513513513514</v>
      </c>
      <c r="J67">
        <f t="shared" si="1"/>
        <v>0.56756756756756754</v>
      </c>
      <c r="M67">
        <v>312</v>
      </c>
    </row>
    <row r="68" spans="1:13" x14ac:dyDescent="0.25">
      <c r="A68" s="1">
        <v>42467</v>
      </c>
      <c r="B68" s="2">
        <v>311.83999999999997</v>
      </c>
      <c r="C68" s="2">
        <v>273.86</v>
      </c>
      <c r="D68" s="23">
        <f>+A68-$F$240</f>
        <v>98</v>
      </c>
      <c r="F68" s="9" t="s">
        <v>108</v>
      </c>
      <c r="G68" s="4">
        <v>10</v>
      </c>
      <c r="H68">
        <f t="shared" si="0"/>
        <v>0.13513513513513514</v>
      </c>
      <c r="J68">
        <f t="shared" si="1"/>
        <v>0.70270270270270263</v>
      </c>
      <c r="M68">
        <v>313</v>
      </c>
    </row>
    <row r="69" spans="1:13" x14ac:dyDescent="0.25">
      <c r="A69" s="1">
        <v>42468</v>
      </c>
      <c r="B69" s="2">
        <v>312.67</v>
      </c>
      <c r="C69" s="2">
        <v>274.63</v>
      </c>
      <c r="D69" s="23">
        <f>+A69-$F$240</f>
        <v>99</v>
      </c>
      <c r="F69" s="9" t="s">
        <v>109</v>
      </c>
      <c r="G69" s="4">
        <v>7</v>
      </c>
      <c r="H69">
        <f t="shared" si="0"/>
        <v>9.45945945945946E-2</v>
      </c>
      <c r="J69">
        <f t="shared" si="1"/>
        <v>0.79729729729729726</v>
      </c>
      <c r="M69">
        <v>314</v>
      </c>
    </row>
    <row r="70" spans="1:13" x14ac:dyDescent="0.25">
      <c r="A70" s="1">
        <v>42471</v>
      </c>
      <c r="B70" s="2">
        <v>312.11</v>
      </c>
      <c r="C70" s="2">
        <v>273.95</v>
      </c>
      <c r="D70" s="23">
        <f>+A70-$F$240</f>
        <v>102</v>
      </c>
      <c r="F70" s="9" t="s">
        <v>110</v>
      </c>
      <c r="G70" s="4">
        <v>3</v>
      </c>
      <c r="H70">
        <f t="shared" si="0"/>
        <v>4.0540540540540543E-2</v>
      </c>
      <c r="J70">
        <f t="shared" si="1"/>
        <v>0.83783783783783783</v>
      </c>
      <c r="M70">
        <v>315</v>
      </c>
    </row>
    <row r="71" spans="1:13" x14ac:dyDescent="0.25">
      <c r="A71" s="1">
        <v>42472</v>
      </c>
      <c r="B71" s="2">
        <v>311.94</v>
      </c>
      <c r="C71" s="2">
        <v>272.82</v>
      </c>
      <c r="D71" s="23">
        <f>+A71-$F$240</f>
        <v>103</v>
      </c>
      <c r="F71" s="9" t="s">
        <v>111</v>
      </c>
      <c r="G71" s="4">
        <v>9</v>
      </c>
      <c r="H71">
        <f t="shared" si="0"/>
        <v>0.12162162162162163</v>
      </c>
      <c r="J71">
        <f t="shared" si="1"/>
        <v>0.95945945945945943</v>
      </c>
      <c r="M71">
        <v>316</v>
      </c>
    </row>
    <row r="72" spans="1:13" x14ac:dyDescent="0.25">
      <c r="A72" s="1">
        <v>42473</v>
      </c>
      <c r="B72" s="2">
        <v>311.22000000000003</v>
      </c>
      <c r="C72" s="2">
        <v>274.49</v>
      </c>
      <c r="D72" s="23">
        <f>+A72-$F$240</f>
        <v>104</v>
      </c>
      <c r="F72" s="9" t="s">
        <v>112</v>
      </c>
      <c r="G72" s="4">
        <v>2</v>
      </c>
      <c r="H72">
        <f t="shared" si="0"/>
        <v>2.7027027027027029E-2</v>
      </c>
      <c r="J72">
        <f t="shared" si="1"/>
        <v>0.9864864864864864</v>
      </c>
      <c r="M72">
        <v>317</v>
      </c>
    </row>
    <row r="73" spans="1:13" x14ac:dyDescent="0.25">
      <c r="A73" s="1">
        <v>42474</v>
      </c>
      <c r="B73" s="2">
        <v>311.14</v>
      </c>
      <c r="C73" s="2">
        <v>276.14999999999998</v>
      </c>
      <c r="D73" s="23">
        <f>+A73-$F$240</f>
        <v>105</v>
      </c>
      <c r="F73" s="9" t="s">
        <v>113</v>
      </c>
      <c r="G73" s="4">
        <v>1</v>
      </c>
      <c r="H73">
        <f t="shared" si="0"/>
        <v>1.3513513513513514E-2</v>
      </c>
      <c r="J73">
        <f t="shared" si="1"/>
        <v>0.99999999999999989</v>
      </c>
      <c r="M73">
        <v>318</v>
      </c>
    </row>
    <row r="74" spans="1:13" ht="15.75" thickBot="1" x14ac:dyDescent="0.3">
      <c r="A74" s="1">
        <v>42475</v>
      </c>
      <c r="B74" s="2">
        <v>311.32</v>
      </c>
      <c r="C74" s="2">
        <v>276.36</v>
      </c>
      <c r="D74" s="23">
        <f>+A74-$F$240</f>
        <v>106</v>
      </c>
      <c r="F74" s="10" t="s">
        <v>114</v>
      </c>
      <c r="G74" s="5">
        <v>0</v>
      </c>
      <c r="H74" s="16">
        <f t="shared" si="0"/>
        <v>0</v>
      </c>
      <c r="I74" s="17"/>
      <c r="J74" s="17">
        <f t="shared" si="1"/>
        <v>0.99999999999999989</v>
      </c>
      <c r="K74" s="17"/>
      <c r="L74" s="17"/>
      <c r="M74" s="17">
        <v>319</v>
      </c>
    </row>
    <row r="75" spans="1:13" x14ac:dyDescent="0.25">
      <c r="A75" s="1">
        <v>42478</v>
      </c>
      <c r="B75" s="2">
        <v>310.60000000000002</v>
      </c>
      <c r="C75" s="2">
        <v>274.82</v>
      </c>
      <c r="D75" s="23">
        <f>+A75-$F$240</f>
        <v>109</v>
      </c>
      <c r="F75" s="3" t="s">
        <v>118</v>
      </c>
      <c r="G75">
        <f>SUM(G62:G74)</f>
        <v>74</v>
      </c>
      <c r="H75">
        <f>SUM(H62:H74)</f>
        <v>0.99999999999999989</v>
      </c>
    </row>
    <row r="76" spans="1:13" x14ac:dyDescent="0.25">
      <c r="A76" s="1">
        <v>42479</v>
      </c>
      <c r="B76" s="2">
        <v>310.35000000000002</v>
      </c>
      <c r="C76" s="2">
        <v>273.85000000000002</v>
      </c>
      <c r="D76" s="23">
        <f>+A76-$F$240</f>
        <v>110</v>
      </c>
    </row>
    <row r="94" spans="5:8" x14ac:dyDescent="0.25">
      <c r="E94" s="3" t="s">
        <v>122</v>
      </c>
    </row>
    <row r="95" spans="5:8" x14ac:dyDescent="0.25">
      <c r="E95" s="3" t="s">
        <v>123</v>
      </c>
      <c r="H95">
        <f>+J67</f>
        <v>0.56756756756756754</v>
      </c>
    </row>
    <row r="96" spans="5:8" x14ac:dyDescent="0.25">
      <c r="E96" s="3" t="s">
        <v>124</v>
      </c>
      <c r="H96">
        <f>+J71-J69</f>
        <v>0.16216216216216217</v>
      </c>
    </row>
    <row r="97" spans="5:8" x14ac:dyDescent="0.25">
      <c r="E97" s="3" t="s">
        <v>125</v>
      </c>
      <c r="H97">
        <f>1-J71</f>
        <v>4.0540540540540571E-2</v>
      </c>
    </row>
    <row r="100" spans="5:8" x14ac:dyDescent="0.25">
      <c r="E100" s="3" t="s">
        <v>132</v>
      </c>
    </row>
    <row r="102" spans="5:8" x14ac:dyDescent="0.25">
      <c r="G102" s="3" t="s">
        <v>126</v>
      </c>
      <c r="H102">
        <f>+G6</f>
        <v>311.99729729729717</v>
      </c>
    </row>
    <row r="103" spans="5:8" x14ac:dyDescent="0.25">
      <c r="G103" s="3" t="s">
        <v>128</v>
      </c>
      <c r="H103">
        <v>0.05</v>
      </c>
    </row>
    <row r="104" spans="5:8" x14ac:dyDescent="0.25">
      <c r="G104" s="3" t="s">
        <v>129</v>
      </c>
      <c r="H104">
        <v>3</v>
      </c>
    </row>
    <row r="105" spans="5:8" x14ac:dyDescent="0.25">
      <c r="G105" s="3" t="s">
        <v>130</v>
      </c>
      <c r="H105">
        <f>+G18</f>
        <v>74</v>
      </c>
    </row>
    <row r="106" spans="5:8" x14ac:dyDescent="0.25">
      <c r="G106" s="3" t="s">
        <v>127</v>
      </c>
      <c r="H106">
        <f>_xlfn.CONFIDENCE.NORM(H103,H104,H105)</f>
        <v>0.6835235556771263</v>
      </c>
    </row>
    <row r="107" spans="5:8" ht="15.75" thickBot="1" x14ac:dyDescent="0.3"/>
    <row r="108" spans="5:8" ht="15.75" thickBot="1" x14ac:dyDescent="0.3">
      <c r="F108" s="3" t="s">
        <v>101</v>
      </c>
      <c r="G108" s="12">
        <f>+H102-H106</f>
        <v>311.31377374162003</v>
      </c>
      <c r="H108" s="13">
        <f>+H102+H106</f>
        <v>312.68082085297431</v>
      </c>
    </row>
    <row r="110" spans="5:8" x14ac:dyDescent="0.25">
      <c r="E110" s="3" t="s">
        <v>131</v>
      </c>
    </row>
    <row r="113" spans="5:8" x14ac:dyDescent="0.25">
      <c r="G113" s="3" t="s">
        <v>126</v>
      </c>
      <c r="H113">
        <f>+H102</f>
        <v>311.99729729729717</v>
      </c>
    </row>
    <row r="114" spans="5:8" x14ac:dyDescent="0.25">
      <c r="G114" s="3" t="s">
        <v>128</v>
      </c>
      <c r="H114">
        <v>0.05</v>
      </c>
    </row>
    <row r="115" spans="5:8" x14ac:dyDescent="0.25">
      <c r="G115" s="3" t="s">
        <v>129</v>
      </c>
      <c r="H115">
        <f>+G10</f>
        <v>2.2650037329778399</v>
      </c>
    </row>
    <row r="116" spans="5:8" x14ac:dyDescent="0.25">
      <c r="G116" s="3" t="s">
        <v>130</v>
      </c>
      <c r="H116">
        <f>+H105</f>
        <v>74</v>
      </c>
    </row>
    <row r="117" spans="5:8" x14ac:dyDescent="0.25">
      <c r="G117" s="3" t="s">
        <v>127</v>
      </c>
      <c r="H117">
        <f>_xlfn.CONFIDENCE.T(H114,H115,H116)</f>
        <v>0.52475880530224817</v>
      </c>
    </row>
    <row r="118" spans="5:8" ht="15.75" thickBot="1" x14ac:dyDescent="0.3"/>
    <row r="119" spans="5:8" ht="15.75" thickBot="1" x14ac:dyDescent="0.3">
      <c r="F119" s="3" t="s">
        <v>101</v>
      </c>
      <c r="G119" s="12">
        <f>+H113-H117</f>
        <v>311.4725384919949</v>
      </c>
      <c r="H119" s="13">
        <f>+H113+H117</f>
        <v>312.52205610259944</v>
      </c>
    </row>
    <row r="122" spans="5:8" x14ac:dyDescent="0.25">
      <c r="E122" s="3" t="s">
        <v>139</v>
      </c>
    </row>
    <row r="123" spans="5:8" x14ac:dyDescent="0.25">
      <c r="F123" s="3" t="s">
        <v>133</v>
      </c>
    </row>
    <row r="124" spans="5:8" x14ac:dyDescent="0.25">
      <c r="F124" s="3" t="s">
        <v>134</v>
      </c>
    </row>
    <row r="126" spans="5:8" x14ac:dyDescent="0.25">
      <c r="F126" s="3" t="s">
        <v>135</v>
      </c>
    </row>
    <row r="128" spans="5:8" x14ac:dyDescent="0.25">
      <c r="F128" s="3" t="s">
        <v>136</v>
      </c>
      <c r="H128">
        <v>311</v>
      </c>
    </row>
    <row r="129" spans="5:8" x14ac:dyDescent="0.25">
      <c r="F129" s="14"/>
      <c r="G129" s="14" t="s">
        <v>128</v>
      </c>
      <c r="H129" s="14">
        <v>0.05</v>
      </c>
    </row>
    <row r="130" spans="5:8" x14ac:dyDescent="0.25">
      <c r="F130" s="14"/>
      <c r="G130" s="14" t="s">
        <v>129</v>
      </c>
      <c r="H130" s="14">
        <v>5</v>
      </c>
    </row>
    <row r="131" spans="5:8" x14ac:dyDescent="0.25">
      <c r="F131" s="14"/>
      <c r="G131" s="14" t="s">
        <v>130</v>
      </c>
      <c r="H131" s="14">
        <f>+H116</f>
        <v>74</v>
      </c>
    </row>
    <row r="132" spans="5:8" x14ac:dyDescent="0.25">
      <c r="F132" s="14"/>
      <c r="G132" s="14" t="s">
        <v>127</v>
      </c>
      <c r="H132" s="14">
        <f>+_xlfn.CONFIDENCE.NORM(H129,H130,H131)</f>
        <v>1.1392059261285439</v>
      </c>
    </row>
    <row r="133" spans="5:8" ht="15.75" thickBot="1" x14ac:dyDescent="0.3">
      <c r="F133" s="14"/>
      <c r="G133" s="14"/>
      <c r="H133" s="14"/>
    </row>
    <row r="134" spans="5:8" ht="15.75" thickBot="1" x14ac:dyDescent="0.3">
      <c r="F134" s="14" t="s">
        <v>101</v>
      </c>
      <c r="G134" s="12">
        <f>+H128-H132</f>
        <v>309.86079407387143</v>
      </c>
      <c r="H134" s="13">
        <f>+H128+H132</f>
        <v>312.13920592612857</v>
      </c>
    </row>
    <row r="135" spans="5:8" x14ac:dyDescent="0.25">
      <c r="F135" s="3" t="s">
        <v>126</v>
      </c>
      <c r="G135">
        <f>+G6</f>
        <v>311.99729729729717</v>
      </c>
    </row>
    <row r="136" spans="5:8" x14ac:dyDescent="0.25">
      <c r="F136" s="15" t="s">
        <v>140</v>
      </c>
    </row>
    <row r="138" spans="5:8" x14ac:dyDescent="0.25">
      <c r="E138" s="3" t="s">
        <v>138</v>
      </c>
    </row>
    <row r="140" spans="5:8" x14ac:dyDescent="0.25">
      <c r="F140" s="3" t="s">
        <v>136</v>
      </c>
      <c r="H140">
        <v>311</v>
      </c>
    </row>
    <row r="141" spans="5:8" x14ac:dyDescent="0.25">
      <c r="F141" s="14"/>
      <c r="G141" s="14" t="s">
        <v>128</v>
      </c>
      <c r="H141" s="14">
        <v>0.05</v>
      </c>
    </row>
    <row r="142" spans="5:8" x14ac:dyDescent="0.25">
      <c r="F142" s="14"/>
      <c r="G142" s="14" t="s">
        <v>129</v>
      </c>
      <c r="H142" s="14">
        <f>+G10</f>
        <v>2.2650037329778399</v>
      </c>
    </row>
    <row r="143" spans="5:8" x14ac:dyDescent="0.25">
      <c r="F143" s="14"/>
      <c r="G143" s="14" t="s">
        <v>130</v>
      </c>
      <c r="H143" s="14">
        <f>+H131</f>
        <v>74</v>
      </c>
    </row>
    <row r="144" spans="5:8" x14ac:dyDescent="0.25">
      <c r="F144" s="14"/>
      <c r="G144" s="14" t="s">
        <v>127</v>
      </c>
      <c r="H144" s="14">
        <f>+_xlfn.CONFIDENCE.T(H141,H142,H143)</f>
        <v>0.52475880530224817</v>
      </c>
    </row>
    <row r="145" spans="5:8" ht="15.75" thickBot="1" x14ac:dyDescent="0.3">
      <c r="F145" s="14"/>
      <c r="G145" s="14"/>
      <c r="H145" s="14"/>
    </row>
    <row r="146" spans="5:8" ht="15.75" thickBot="1" x14ac:dyDescent="0.3">
      <c r="F146" s="14" t="s">
        <v>101</v>
      </c>
      <c r="G146" s="12">
        <f>+H140-H144</f>
        <v>310.47524119469773</v>
      </c>
      <c r="H146" s="13">
        <f>+H140+H144</f>
        <v>311.52475880530227</v>
      </c>
    </row>
    <row r="147" spans="5:8" x14ac:dyDescent="0.25">
      <c r="F147" s="3" t="s">
        <v>126</v>
      </c>
      <c r="G147">
        <f>+G135</f>
        <v>311.99729729729717</v>
      </c>
    </row>
    <row r="148" spans="5:8" x14ac:dyDescent="0.25">
      <c r="F148" s="15" t="s">
        <v>137</v>
      </c>
    </row>
    <row r="150" spans="5:8" x14ac:dyDescent="0.25">
      <c r="E150" s="3" t="s">
        <v>142</v>
      </c>
    </row>
    <row r="152" spans="5:8" x14ac:dyDescent="0.25">
      <c r="F152" s="3" t="s">
        <v>141</v>
      </c>
      <c r="H152">
        <v>311</v>
      </c>
    </row>
    <row r="153" spans="5:8" x14ac:dyDescent="0.25">
      <c r="G153" s="3" t="s">
        <v>128</v>
      </c>
      <c r="H153">
        <v>0.05</v>
      </c>
    </row>
    <row r="154" spans="5:8" x14ac:dyDescent="0.25">
      <c r="G154" s="3" t="s">
        <v>129</v>
      </c>
      <c r="H154">
        <v>5</v>
      </c>
    </row>
    <row r="155" spans="5:8" x14ac:dyDescent="0.25">
      <c r="G155" s="3" t="s">
        <v>126</v>
      </c>
      <c r="H155">
        <f>+$G$6</f>
        <v>311.99729729729717</v>
      </c>
    </row>
    <row r="156" spans="5:8" x14ac:dyDescent="0.25">
      <c r="G156" s="3" t="s">
        <v>143</v>
      </c>
      <c r="H156" s="2">
        <f>+H153*2</f>
        <v>0.1</v>
      </c>
    </row>
    <row r="157" spans="5:8" x14ac:dyDescent="0.25">
      <c r="G157" s="14" t="s">
        <v>130</v>
      </c>
      <c r="H157" s="14">
        <f>+$G$18</f>
        <v>74</v>
      </c>
    </row>
    <row r="158" spans="5:8" x14ac:dyDescent="0.25">
      <c r="G158" s="3" t="s">
        <v>127</v>
      </c>
      <c r="H158">
        <f>+_xlfn.CONFIDENCE.NORM(H156,H154,H157)</f>
        <v>0.9560517510615778</v>
      </c>
    </row>
    <row r="159" spans="5:8" x14ac:dyDescent="0.25">
      <c r="F159" s="3" t="s">
        <v>144</v>
      </c>
      <c r="H159">
        <f>+H152-H158</f>
        <v>310.04394824893842</v>
      </c>
    </row>
    <row r="160" spans="5:8" x14ac:dyDescent="0.25">
      <c r="F160" s="15" t="s">
        <v>145</v>
      </c>
    </row>
    <row r="162" spans="5:8" x14ac:dyDescent="0.25">
      <c r="E162" s="3" t="s">
        <v>146</v>
      </c>
    </row>
    <row r="164" spans="5:8" x14ac:dyDescent="0.25">
      <c r="F164" s="3" t="s">
        <v>141</v>
      </c>
      <c r="H164">
        <v>311</v>
      </c>
    </row>
    <row r="165" spans="5:8" x14ac:dyDescent="0.25">
      <c r="G165" s="3" t="s">
        <v>128</v>
      </c>
      <c r="H165">
        <v>0.05</v>
      </c>
    </row>
    <row r="166" spans="5:8" x14ac:dyDescent="0.25">
      <c r="G166" s="3" t="s">
        <v>129</v>
      </c>
      <c r="H166">
        <v>5</v>
      </c>
    </row>
    <row r="167" spans="5:8" x14ac:dyDescent="0.25">
      <c r="G167" s="3" t="s">
        <v>126</v>
      </c>
      <c r="H167">
        <f>+$G$6</f>
        <v>311.99729729729717</v>
      </c>
    </row>
    <row r="168" spans="5:8" x14ac:dyDescent="0.25">
      <c r="G168" s="3" t="s">
        <v>143</v>
      </c>
      <c r="H168" s="2">
        <f>+H165*2</f>
        <v>0.1</v>
      </c>
    </row>
    <row r="169" spans="5:8" x14ac:dyDescent="0.25">
      <c r="G169" s="14" t="s">
        <v>130</v>
      </c>
      <c r="H169" s="14">
        <f>+$G$18</f>
        <v>74</v>
      </c>
    </row>
    <row r="170" spans="5:8" x14ac:dyDescent="0.25">
      <c r="G170" s="3" t="s">
        <v>127</v>
      </c>
      <c r="H170">
        <f>+_xlfn.CONFIDENCE.NORM(H168,H166,H169)</f>
        <v>0.9560517510615778</v>
      </c>
    </row>
    <row r="171" spans="5:8" x14ac:dyDescent="0.25">
      <c r="F171" s="3" t="s">
        <v>147</v>
      </c>
      <c r="H171">
        <f>+H164+H170</f>
        <v>311.95605175106158</v>
      </c>
    </row>
    <row r="172" spans="5:8" x14ac:dyDescent="0.25">
      <c r="F172" s="15" t="s">
        <v>148</v>
      </c>
    </row>
    <row r="174" spans="5:8" x14ac:dyDescent="0.25">
      <c r="E174" s="3" t="s">
        <v>149</v>
      </c>
    </row>
    <row r="176" spans="5:8" x14ac:dyDescent="0.25">
      <c r="F176" s="3" t="s">
        <v>141</v>
      </c>
      <c r="H176">
        <v>311</v>
      </c>
    </row>
    <row r="177" spans="5:8" x14ac:dyDescent="0.25">
      <c r="G177" s="3" t="s">
        <v>128</v>
      </c>
      <c r="H177">
        <v>0.05</v>
      </c>
    </row>
    <row r="178" spans="5:8" x14ac:dyDescent="0.25">
      <c r="G178" s="3" t="s">
        <v>129</v>
      </c>
      <c r="H178">
        <f>+$G$10</f>
        <v>2.2650037329778399</v>
      </c>
    </row>
    <row r="179" spans="5:8" x14ac:dyDescent="0.25">
      <c r="G179" s="3" t="s">
        <v>126</v>
      </c>
      <c r="H179">
        <f>+$G$6</f>
        <v>311.99729729729717</v>
      </c>
    </row>
    <row r="180" spans="5:8" x14ac:dyDescent="0.25">
      <c r="G180" s="3" t="s">
        <v>143</v>
      </c>
      <c r="H180" s="2">
        <f>+H177*2</f>
        <v>0.1</v>
      </c>
    </row>
    <row r="181" spans="5:8" x14ac:dyDescent="0.25">
      <c r="G181" s="14" t="s">
        <v>130</v>
      </c>
      <c r="H181" s="14">
        <f>+$G$18</f>
        <v>74</v>
      </c>
    </row>
    <row r="182" spans="5:8" x14ac:dyDescent="0.25">
      <c r="G182" s="3" t="s">
        <v>127</v>
      </c>
      <c r="H182">
        <f>+_xlfn.CONFIDENCE.T(H180,H178,H181)</f>
        <v>0.43865903099785408</v>
      </c>
    </row>
    <row r="183" spans="5:8" x14ac:dyDescent="0.25">
      <c r="F183" s="3" t="s">
        <v>144</v>
      </c>
      <c r="H183">
        <f>+H176-H182</f>
        <v>310.56134096900217</v>
      </c>
    </row>
    <row r="184" spans="5:8" x14ac:dyDescent="0.25">
      <c r="F184" s="15" t="s">
        <v>145</v>
      </c>
    </row>
    <row r="186" spans="5:8" x14ac:dyDescent="0.25">
      <c r="E186" s="3" t="s">
        <v>150</v>
      </c>
    </row>
    <row r="188" spans="5:8" x14ac:dyDescent="0.25">
      <c r="F188" s="3" t="s">
        <v>141</v>
      </c>
      <c r="H188">
        <v>311</v>
      </c>
    </row>
    <row r="189" spans="5:8" x14ac:dyDescent="0.25">
      <c r="G189" s="3" t="s">
        <v>128</v>
      </c>
      <c r="H189">
        <v>0.05</v>
      </c>
    </row>
    <row r="190" spans="5:8" x14ac:dyDescent="0.25">
      <c r="G190" s="3" t="s">
        <v>129</v>
      </c>
      <c r="H190">
        <f>+$G$10</f>
        <v>2.2650037329778399</v>
      </c>
    </row>
    <row r="191" spans="5:8" x14ac:dyDescent="0.25">
      <c r="G191" s="3" t="s">
        <v>126</v>
      </c>
      <c r="H191">
        <f>+$G$6</f>
        <v>311.99729729729717</v>
      </c>
    </row>
    <row r="192" spans="5:8" x14ac:dyDescent="0.25">
      <c r="G192" s="3" t="s">
        <v>143</v>
      </c>
      <c r="H192" s="2">
        <f>+H189*2</f>
        <v>0.1</v>
      </c>
    </row>
    <row r="193" spans="5:8" x14ac:dyDescent="0.25">
      <c r="G193" s="14" t="s">
        <v>130</v>
      </c>
      <c r="H193" s="14">
        <f>+$G$18</f>
        <v>74</v>
      </c>
    </row>
    <row r="194" spans="5:8" x14ac:dyDescent="0.25">
      <c r="G194" s="3" t="s">
        <v>127</v>
      </c>
      <c r="H194">
        <f>+_xlfn.CONFIDENCE.T(H192,H190,H193)</f>
        <v>0.43865903099785408</v>
      </c>
    </row>
    <row r="195" spans="5:8" x14ac:dyDescent="0.25">
      <c r="F195" s="3" t="s">
        <v>147</v>
      </c>
      <c r="H195">
        <f>+H188+H194</f>
        <v>311.43865903099783</v>
      </c>
    </row>
    <row r="196" spans="5:8" x14ac:dyDescent="0.25">
      <c r="F196" s="15" t="s">
        <v>148</v>
      </c>
    </row>
    <row r="198" spans="5:8" x14ac:dyDescent="0.25">
      <c r="E198" s="3" t="s">
        <v>151</v>
      </c>
    </row>
    <row r="200" spans="5:8" x14ac:dyDescent="0.25">
      <c r="G200" s="3" t="s">
        <v>128</v>
      </c>
      <c r="H200">
        <v>0.05</v>
      </c>
    </row>
    <row r="201" spans="5:8" x14ac:dyDescent="0.25">
      <c r="G201" s="3" t="s">
        <v>154</v>
      </c>
      <c r="H201">
        <f>+H200/2</f>
        <v>2.5000000000000001E-2</v>
      </c>
    </row>
    <row r="202" spans="5:8" x14ac:dyDescent="0.25">
      <c r="G202" s="3" t="s">
        <v>152</v>
      </c>
      <c r="H202" s="3">
        <f>+G18-1</f>
        <v>73</v>
      </c>
    </row>
    <row r="203" spans="5:8" x14ac:dyDescent="0.25">
      <c r="G203" s="3" t="s">
        <v>129</v>
      </c>
      <c r="H203">
        <f>+G10</f>
        <v>2.2650037329778399</v>
      </c>
    </row>
    <row r="205" spans="5:8" x14ac:dyDescent="0.25">
      <c r="F205" s="3" t="s">
        <v>156</v>
      </c>
      <c r="G205">
        <f>+_xlfn.CHISQ.INV(H201,H202)</f>
        <v>51.264813273421829</v>
      </c>
      <c r="H205">
        <f>+_xlfn.CHISQ.INV.RT(H201,H202)</f>
        <v>98.516262011567818</v>
      </c>
    </row>
    <row r="206" spans="5:8" x14ac:dyDescent="0.25">
      <c r="F206" s="3" t="s">
        <v>155</v>
      </c>
    </row>
    <row r="207" spans="5:8" x14ac:dyDescent="0.25">
      <c r="F207" s="3" t="s">
        <v>157</v>
      </c>
    </row>
    <row r="208" spans="5:8" x14ac:dyDescent="0.25">
      <c r="F208" s="3"/>
      <c r="G208">
        <f>+H202*H203*H203/H205</f>
        <v>3.8014806064757538</v>
      </c>
      <c r="H208">
        <f>+H202*H203*H203/G205</f>
        <v>7.3053549900204562</v>
      </c>
    </row>
    <row r="209" spans="5:8" x14ac:dyDescent="0.25">
      <c r="F209" s="3" t="s">
        <v>153</v>
      </c>
      <c r="G209" s="20">
        <f>+SQRT(G208)</f>
        <v>1.9497385995244987</v>
      </c>
      <c r="H209" s="21">
        <f>+SQRT(H208)</f>
        <v>2.7028420209143662</v>
      </c>
    </row>
    <row r="211" spans="5:8" x14ac:dyDescent="0.25">
      <c r="E211" s="3" t="s">
        <v>174</v>
      </c>
    </row>
    <row r="213" spans="5:8" x14ac:dyDescent="0.25">
      <c r="F213" s="3" t="s">
        <v>158</v>
      </c>
      <c r="G213">
        <f>CORREL(B3:B76,C3:C76)</f>
        <v>0.58998606930125841</v>
      </c>
    </row>
    <row r="214" spans="5:8" x14ac:dyDescent="0.25">
      <c r="F214" s="3" t="s">
        <v>159</v>
      </c>
    </row>
    <row r="215" spans="5:8" x14ac:dyDescent="0.25">
      <c r="F215" s="3" t="s">
        <v>160</v>
      </c>
    </row>
    <row r="216" spans="5:8" x14ac:dyDescent="0.25">
      <c r="F216" s="3"/>
    </row>
    <row r="217" spans="5:8" x14ac:dyDescent="0.25">
      <c r="F217" s="3"/>
    </row>
    <row r="238" spans="5:7" x14ac:dyDescent="0.25">
      <c r="E238" s="3" t="s">
        <v>168</v>
      </c>
    </row>
    <row r="239" spans="5:7" x14ac:dyDescent="0.25">
      <c r="F239" s="3" t="s">
        <v>162</v>
      </c>
      <c r="G239" s="3" t="s">
        <v>163</v>
      </c>
    </row>
    <row r="240" spans="5:7" x14ac:dyDescent="0.25">
      <c r="F240" s="1">
        <v>42369</v>
      </c>
      <c r="G240" s="3" t="s">
        <v>164</v>
      </c>
    </row>
    <row r="242" spans="5:8" x14ac:dyDescent="0.25">
      <c r="E242" s="3" t="s">
        <v>167</v>
      </c>
    </row>
    <row r="243" spans="5:8" x14ac:dyDescent="0.25">
      <c r="E243" s="3" t="s">
        <v>166</v>
      </c>
      <c r="F243" s="3" t="s">
        <v>165</v>
      </c>
    </row>
    <row r="244" spans="5:8" x14ac:dyDescent="0.25">
      <c r="E244">
        <f t="array" ref="E244:F244">+LINEST(B3:B76,D3:D76)</f>
        <v>-2.9630951972261253E-2</v>
      </c>
      <c r="F244">
        <v>313.64181513175765</v>
      </c>
    </row>
    <row r="245" spans="5:8" x14ac:dyDescent="0.25">
      <c r="F245" s="3"/>
    </row>
    <row r="246" spans="5:8" x14ac:dyDescent="0.25">
      <c r="E246" s="26" t="s">
        <v>169</v>
      </c>
      <c r="G246" s="25">
        <v>42491</v>
      </c>
    </row>
    <row r="247" spans="5:8" x14ac:dyDescent="0.25">
      <c r="E247" s="3" t="s">
        <v>170</v>
      </c>
      <c r="G247" s="22">
        <f>+G246-F240</f>
        <v>122</v>
      </c>
    </row>
    <row r="249" spans="5:8" x14ac:dyDescent="0.25">
      <c r="E249" s="3" t="s">
        <v>171</v>
      </c>
      <c r="G249">
        <f>+G247*E244+F244</f>
        <v>310.0268389911418</v>
      </c>
      <c r="H249" s="3" t="s">
        <v>172</v>
      </c>
    </row>
    <row r="251" spans="5:8" x14ac:dyDescent="0.25">
      <c r="E251" s="3" t="s">
        <v>173</v>
      </c>
      <c r="G251">
        <f>FORECAST(G247,B3:B76,D3:D76)</f>
        <v>310.0268389911418</v>
      </c>
      <c r="H251" s="3" t="s">
        <v>172</v>
      </c>
    </row>
  </sheetData>
  <sortState ref="H44:H55">
    <sortCondition ref="H4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3"/>
    </row>
    <row r="2" spans="1:1" x14ac:dyDescent="0.25">
      <c r="A2" s="3"/>
    </row>
    <row r="3" spans="1:1" x14ac:dyDescent="0.25">
      <c r="A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Árfolyamok</vt:lpstr>
      <vt:lpstr>Euro</vt:lpstr>
      <vt:lpstr>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Attila</dc:creator>
  <cp:lastModifiedBy>Kiss Attila</cp:lastModifiedBy>
  <dcterms:created xsi:type="dcterms:W3CDTF">2016-04-20T16:19:59Z</dcterms:created>
  <dcterms:modified xsi:type="dcterms:W3CDTF">2016-04-20T18:22:32Z</dcterms:modified>
</cp:coreProperties>
</file>